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TISZA HÁZ" sheetId="1" r:id="rId1"/>
  </sheets>
  <definedNames>
    <definedName name="_xlnm._FilterDatabase" localSheetId="0" hidden="1">'TISZA HÁZ'!#REF!</definedName>
    <definedName name="_xlnm.Print_Area" localSheetId="0">'TISZA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1" i="1"/>
  <c r="L21" i="1"/>
  <c r="L20" i="1"/>
  <c r="L19" i="1"/>
  <c r="L18" i="1"/>
  <c r="L24" i="1" l="1"/>
  <c r="L25" i="1"/>
  <c r="L26" i="1"/>
  <c r="L27" i="1"/>
  <c r="L28" i="1"/>
  <c r="L29" i="1"/>
  <c r="L30" i="1"/>
  <c r="L22" i="1"/>
  <c r="L52" i="1" s="1"/>
  <c r="L23" i="1"/>
  <c r="L53" i="1" l="1"/>
  <c r="L54" i="1" s="1"/>
  <c r="L56" i="1" s="1"/>
</calcChain>
</file>

<file path=xl/sharedStrings.xml><?xml version="1.0" encoding="utf-8"?>
<sst xmlns="http://schemas.openxmlformats.org/spreadsheetml/2006/main" count="176" uniqueCount="91">
  <si>
    <t>TISZA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</si>
  <si>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</si>
  <si>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</si>
  <si>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</si>
  <si>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</si>
  <si>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</si>
  <si>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</si>
  <si>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</si>
  <si>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</si>
  <si>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</si>
  <si>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</si>
  <si>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</si>
  <si>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</si>
  <si>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</si>
  <si>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</si>
  <si>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</si>
  <si>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</si>
  <si>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</si>
  <si>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</si>
  <si>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</si>
  <si>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</si>
  <si>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</si>
  <si>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</si>
  <si>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</si>
  <si>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</si>
  <si>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</si>
  <si>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</si>
  <si>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</si>
  <si>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</si>
  <si>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</si>
  <si>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5,67</t>
  </si>
  <si>
    <t>ZSALUZÓELEM 15</t>
  </si>
  <si>
    <t>ZSALUZÓELEM 30</t>
  </si>
  <si>
    <t>TÉGLA</t>
  </si>
  <si>
    <t>LEIERTHERM 10/50 N+F</t>
  </si>
  <si>
    <t xml:space="preserve">MDVA 100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</si>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</sst>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7" fontId="8" fillId="4" borderId="5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T37" sqref="T37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3" t="s">
        <v>5</v>
      </c>
      <c r="C6" s="103"/>
      <c r="D6" s="103"/>
      <c r="E6" s="103"/>
      <c r="F6" s="8" t="s">
        <v>6</v>
      </c>
      <c r="G6" s="8"/>
      <c r="H6" s="8"/>
      <c r="I6" s="8"/>
      <c r="J6" s="103" t="s">
        <v>7</v>
      </c>
      <c r="K6" s="103"/>
      <c r="L6" s="103"/>
      <c r="M6" s="103"/>
      <c r="N6" s="9"/>
    </row>
    <row r="7" spans="1:14" ht="12.75" customHeight="1" x14ac:dyDescent="0.3">
      <c r="A7" s="7"/>
      <c r="B7" s="104" t="s">
        <v>2</v>
      </c>
      <c r="C7" s="105"/>
      <c r="D7" s="105"/>
      <c r="E7" s="105"/>
      <c r="F7" s="8"/>
      <c r="G7" s="8"/>
      <c r="H7" s="8"/>
      <c r="I7" s="8"/>
      <c r="J7" s="106" t="s">
        <v>8</v>
      </c>
      <c r="K7" s="107"/>
      <c r="L7" s="107"/>
      <c r="M7" s="107"/>
      <c r="N7" s="7"/>
    </row>
    <row r="8" spans="1:14" ht="12.75" customHeight="1" x14ac:dyDescent="0.3">
      <c r="A8" s="7"/>
      <c r="B8" s="104" t="s">
        <v>3</v>
      </c>
      <c r="C8" s="105"/>
      <c r="D8" s="105"/>
      <c r="E8" s="105"/>
      <c r="F8" s="8"/>
      <c r="G8" s="8"/>
      <c r="H8" s="8"/>
      <c r="I8" s="8"/>
      <c r="J8" s="108" t="s">
        <v>9</v>
      </c>
      <c r="K8" s="107"/>
      <c r="L8" s="107"/>
      <c r="M8" s="107"/>
      <c r="N8" s="7"/>
    </row>
    <row r="9" spans="1:14" ht="12.75" customHeight="1" x14ac:dyDescent="0.3">
      <c r="A9" s="7"/>
      <c r="B9" s="104" t="s">
        <v>4</v>
      </c>
      <c r="C9" s="105"/>
      <c r="D9" s="105"/>
      <c r="E9" s="105"/>
      <c r="F9" s="8"/>
      <c r="G9" s="8"/>
      <c r="H9" s="8"/>
      <c r="I9" s="8"/>
      <c r="J9" s="106" t="s">
        <v>10</v>
      </c>
      <c r="K9" s="109"/>
      <c r="L9" s="109"/>
      <c r="M9" s="109"/>
      <c r="N9" s="7"/>
    </row>
    <row r="10" spans="1:14" ht="12.75" customHeight="1" x14ac:dyDescent="0.3">
      <c r="A10" s="7"/>
      <c r="B10" s="104" t="s">
        <v>12</v>
      </c>
      <c r="C10" s="105"/>
      <c r="D10" s="105"/>
      <c r="E10" s="105"/>
      <c r="F10" s="8"/>
      <c r="G10" s="8"/>
      <c r="H10" s="8"/>
      <c r="I10" s="8"/>
      <c r="J10" s="106" t="s">
        <v>13</v>
      </c>
      <c r="K10" s="110"/>
      <c r="L10" s="110"/>
      <c r="M10" s="110"/>
      <c r="N10" s="7"/>
    </row>
    <row r="11" spans="1:14" ht="12.75" customHeight="1" x14ac:dyDescent="0.2">
      <c r="A11" s="7"/>
      <c r="B11" s="104" t="s">
        <v>14</v>
      </c>
      <c r="C11" s="105"/>
      <c r="D11" s="105"/>
      <c r="E11" s="105"/>
      <c r="F11" s="8"/>
      <c r="G11" s="8"/>
      <c r="H11" s="8"/>
      <c r="I11" s="8"/>
      <c r="J11" s="111"/>
      <c r="K11" s="111"/>
      <c r="L11" s="111"/>
      <c r="M11" s="111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12" t="s">
        <v>15</v>
      </c>
      <c r="K13" s="112"/>
      <c r="L13" s="113"/>
      <c r="M13" s="113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86</v>
      </c>
      <c r="F14" s="120"/>
      <c r="G14" s="120"/>
      <c r="H14" s="120"/>
      <c r="I14" s="120"/>
      <c r="J14" s="114" t="s">
        <v>17</v>
      </c>
      <c r="K14" s="114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14" t="s">
        <v>19</v>
      </c>
      <c r="K15" s="114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2"/>
      <c r="B17" s="13" t="s">
        <v>21</v>
      </c>
      <c r="C17" s="14" t="s">
        <v>22</v>
      </c>
      <c r="D17" s="14"/>
      <c r="E17" s="14" t="s">
        <v>23</v>
      </c>
      <c r="F17" s="14"/>
      <c r="G17" s="14"/>
      <c r="H17" s="14"/>
      <c r="I17" s="15" t="s">
        <v>24</v>
      </c>
      <c r="J17" s="15" t="s">
        <v>25</v>
      </c>
      <c r="K17" s="15" t="s">
        <v>26</v>
      </c>
      <c r="L17" s="14" t="s">
        <v>27</v>
      </c>
      <c r="M17" s="14"/>
      <c r="N17" s="12"/>
    </row>
    <row r="18" spans="1:14" x14ac:dyDescent="0.2">
      <c r="A18" s="10"/>
      <c r="B18" s="16" t="s">
        <v>86</v>
      </c>
      <c r="C18" s="17" t="s">
        <v>86</v>
      </c>
      <c r="D18" s="16" t="s">
        <v>86</v>
      </c>
      <c r="E18" s="18" t="s">
        <v>86</v>
      </c>
      <c r="F18" s="19"/>
      <c r="G18" s="19"/>
      <c r="H18" s="20"/>
      <c r="I18" s="21" t="s">
        <v>86</v>
      </c>
      <c r="J18" s="22" t="s">
        <v>86</v>
      </c>
      <c r="K18" s="16" t="s">
        <v>86</v>
      </c>
      <c r="L18" s="23" t="str">
        <f>IF((I18&lt;&gt;"")*(J18&lt;&gt;""),I18*J18,"")</f>
        <v/>
      </c>
      <c r="M18" s="24"/>
      <c r="N18" s="10"/>
    </row>
    <row r="19" spans="1:14" x14ac:dyDescent="0.2">
      <c r="A19" s="10"/>
      <c r="B19" s="25" t="s">
        <v>86</v>
      </c>
      <c r="C19" s="25" t="s">
        <v>87</v>
      </c>
      <c r="D19" s="121"/>
      <c r="E19" s="26" t="s">
        <v>28</v>
      </c>
      <c r="F19" s="27"/>
      <c r="G19" s="27"/>
      <c r="H19" s="28"/>
      <c r="I19" s="123">
        <v>36414</v>
      </c>
      <c r="J19" s="124">
        <v>87</v>
      </c>
      <c r="K19" s="25" t="s">
        <v>88</v>
      </c>
      <c r="L19" s="30">
        <f t="shared" ref="L19:L39" si="0">IF((I19&lt;&gt;"")*(J19&lt;&gt;""),I19*J19,"")</f>
        <v>3168018</v>
      </c>
      <c r="M19" s="31"/>
      <c r="N19" s="10"/>
    </row>
    <row r="20" spans="1:14" x14ac:dyDescent="0.2">
      <c r="A20" s="10"/>
      <c r="B20" s="25" t="s">
        <v>86</v>
      </c>
      <c r="C20" s="25" t="s">
        <v>87</v>
      </c>
      <c r="D20" s="121"/>
      <c r="E20" s="26" t="s">
        <v>29</v>
      </c>
      <c r="F20" s="27"/>
      <c r="G20" s="27"/>
      <c r="H20" s="28"/>
      <c r="I20" s="123">
        <v>21308</v>
      </c>
      <c r="J20" s="124">
        <v>8</v>
      </c>
      <c r="K20" s="25" t="s">
        <v>88</v>
      </c>
      <c r="L20" s="30">
        <f>IF((I20&lt;&gt;"")*(J20&lt;&gt;""),I20*J20,"")</f>
        <v>170464</v>
      </c>
      <c r="M20" s="31"/>
      <c r="N20" s="10"/>
    </row>
    <row r="21" spans="1:14" x14ac:dyDescent="0.2">
      <c r="A21" s="10"/>
      <c r="B21" s="25" t="s">
        <v>86</v>
      </c>
      <c r="C21" s="25" t="s">
        <v>89</v>
      </c>
      <c r="D21" s="122">
        <v>1</v>
      </c>
      <c r="E21" s="26" t="s">
        <v>30</v>
      </c>
      <c r="F21" s="27"/>
      <c r="G21" s="27"/>
      <c r="H21" s="28"/>
      <c r="I21" s="123">
        <v>381880</v>
      </c>
      <c r="J21" s="124">
        <v>1</v>
      </c>
      <c r="K21" s="25" t="s">
        <v>90</v>
      </c>
      <c r="L21" s="30">
        <f t="shared" si="0"/>
        <v>381880</v>
      </c>
      <c r="M21" s="31"/>
      <c r="N21" s="10"/>
    </row>
    <row r="22" spans="1:14" x14ac:dyDescent="0.2">
      <c r="A22" s="10"/>
      <c r="B22" s="25" t="s">
        <v>86</v>
      </c>
      <c r="C22" s="25" t="s">
        <v>89</v>
      </c>
      <c r="D22" s="122">
        <v>1</v>
      </c>
      <c r="E22" s="26" t="s">
        <v>31</v>
      </c>
      <c r="F22" s="27"/>
      <c r="G22" s="27"/>
      <c r="H22" s="28"/>
      <c r="I22" s="123">
        <v>570</v>
      </c>
      <c r="J22" s="124">
        <v>9</v>
      </c>
      <c r="K22" s="25" t="s">
        <v>90</v>
      </c>
      <c r="L22" s="30">
        <f t="shared" si="0"/>
        <v>5130</v>
      </c>
      <c r="M22" s="31"/>
      <c r="N22" s="10"/>
    </row>
    <row r="23" spans="1:14" x14ac:dyDescent="0.2">
      <c r="A23" s="10"/>
      <c r="B23" s="25" t="s">
        <v>86</v>
      </c>
      <c r="C23" s="25" t="s">
        <v>89</v>
      </c>
      <c r="D23" s="122">
        <v>3</v>
      </c>
      <c r="E23" s="26" t="s">
        <v>32</v>
      </c>
      <c r="F23" s="27"/>
      <c r="G23" s="27"/>
      <c r="H23" s="28"/>
      <c r="I23" s="123">
        <v>815</v>
      </c>
      <c r="J23" s="124">
        <v>94</v>
      </c>
      <c r="K23" s="25" t="s">
        <v>90</v>
      </c>
      <c r="L23" s="30">
        <f t="shared" si="0"/>
        <v>76610</v>
      </c>
      <c r="M23" s="31"/>
      <c r="N23" s="10"/>
    </row>
    <row r="24" spans="1:14" x14ac:dyDescent="0.2">
      <c r="A24" s="10"/>
      <c r="B24" s="25" t="s">
        <v>86</v>
      </c>
      <c r="C24" s="25" t="s">
        <v>33</v>
      </c>
      <c r="D24" s="122">
        <v>1</v>
      </c>
      <c r="E24" s="26" t="s">
        <v>34</v>
      </c>
      <c r="F24" s="27"/>
      <c r="G24" s="27"/>
      <c r="H24" s="28"/>
      <c r="I24" s="123">
        <v>650</v>
      </c>
      <c r="J24" s="124">
        <v>80</v>
      </c>
      <c r="K24" s="25" t="s">
        <v>90</v>
      </c>
      <c r="L24" s="30">
        <f t="shared" si="0"/>
        <v>52000</v>
      </c>
      <c r="M24" s="31"/>
      <c r="N24" s="10"/>
    </row>
    <row r="25" spans="1:14" x14ac:dyDescent="0.2">
      <c r="A25" s="10"/>
      <c r="B25" s="25" t="s">
        <v>86</v>
      </c>
      <c r="C25" s="25" t="s">
        <v>33</v>
      </c>
      <c r="D25" s="122">
        <v>1</v>
      </c>
      <c r="E25" s="26" t="s">
        <v>35</v>
      </c>
      <c r="F25" s="27"/>
      <c r="G25" s="27"/>
      <c r="H25" s="28"/>
      <c r="I25" s="123">
        <v>2400</v>
      </c>
      <c r="J25" s="124">
        <v>1</v>
      </c>
      <c r="K25" s="25" t="s">
        <v>90</v>
      </c>
      <c r="L25" s="30">
        <f t="shared" si="0"/>
        <v>2400</v>
      </c>
      <c r="M25" s="31"/>
      <c r="N25" s="10"/>
    </row>
    <row r="26" spans="1:14" x14ac:dyDescent="0.2">
      <c r="A26" s="10"/>
      <c r="B26" s="25" t="s">
        <v>86</v>
      </c>
      <c r="C26" s="25" t="s">
        <v>89</v>
      </c>
      <c r="D26" s="122">
        <v>2</v>
      </c>
      <c r="E26" s="26" t="s">
        <v>36</v>
      </c>
      <c r="F26" s="27"/>
      <c r="G26" s="27"/>
      <c r="H26" s="28"/>
      <c r="I26" s="123">
        <v>7190</v>
      </c>
      <c r="J26" s="124">
        <v>18</v>
      </c>
      <c r="K26" s="25" t="s">
        <v>88</v>
      </c>
      <c r="L26" s="30">
        <f t="shared" si="0"/>
        <v>129420</v>
      </c>
      <c r="M26" s="31"/>
      <c r="N26" s="10"/>
    </row>
    <row r="27" spans="1:14" x14ac:dyDescent="0.2">
      <c r="A27" s="10"/>
      <c r="B27" s="25" t="s">
        <v>86</v>
      </c>
      <c r="C27" s="25" t="s">
        <v>89</v>
      </c>
      <c r="D27" s="122">
        <v>1</v>
      </c>
      <c r="E27" s="26" t="s">
        <v>37</v>
      </c>
      <c r="F27" s="27"/>
      <c r="G27" s="27"/>
      <c r="H27" s="28"/>
      <c r="I27" s="123">
        <v>1090</v>
      </c>
      <c r="J27" s="124">
        <v>13</v>
      </c>
      <c r="K27" s="25" t="s">
        <v>90</v>
      </c>
      <c r="L27" s="30">
        <f t="shared" si="0"/>
        <v>14170</v>
      </c>
      <c r="M27" s="31"/>
      <c r="N27" s="10"/>
    </row>
    <row r="28" spans="1:14" x14ac:dyDescent="0.2">
      <c r="A28" s="10"/>
      <c r="B28" s="25" t="s">
        <v>86</v>
      </c>
      <c r="C28" s="25" t="s">
        <v>33</v>
      </c>
      <c r="D28" s="122">
        <v>2</v>
      </c>
      <c r="E28" s="26" t="s">
        <v>38</v>
      </c>
      <c r="F28" s="27"/>
      <c r="G28" s="27"/>
      <c r="H28" s="28"/>
      <c r="I28" s="123">
        <v>405</v>
      </c>
      <c r="J28" s="124">
        <v>400</v>
      </c>
      <c r="K28" s="25" t="s">
        <v>90</v>
      </c>
      <c r="L28" s="30">
        <f t="shared" si="0"/>
        <v>162000</v>
      </c>
      <c r="M28" s="31"/>
      <c r="N28" s="10"/>
    </row>
    <row r="29" spans="1:14" x14ac:dyDescent="0.2">
      <c r="A29" s="10"/>
      <c r="B29" s="25" t="s">
        <v>86</v>
      </c>
      <c r="C29" s="25" t="s">
        <v>33</v>
      </c>
      <c r="D29" s="122">
        <v>1</v>
      </c>
      <c r="E29" s="26" t="s">
        <v>39</v>
      </c>
      <c r="F29" s="27"/>
      <c r="G29" s="27"/>
      <c r="H29" s="28"/>
      <c r="I29" s="123">
        <v>2480</v>
      </c>
      <c r="J29" s="124">
        <v>15</v>
      </c>
      <c r="K29" s="25" t="s">
        <v>90</v>
      </c>
      <c r="L29" s="30">
        <f t="shared" si="0"/>
        <v>37200</v>
      </c>
      <c r="M29" s="31"/>
      <c r="N29" s="10"/>
    </row>
    <row r="30" spans="1:14" x14ac:dyDescent="0.2">
      <c r="A30" s="10"/>
      <c r="B30" s="25" t="s">
        <v>86</v>
      </c>
      <c r="C30" s="25" t="s">
        <v>33</v>
      </c>
      <c r="D30" s="122">
        <v>1</v>
      </c>
      <c r="E30" s="26" t="s">
        <v>40</v>
      </c>
      <c r="F30" s="27"/>
      <c r="G30" s="27"/>
      <c r="H30" s="28"/>
      <c r="I30" s="123">
        <v>1030</v>
      </c>
      <c r="J30" s="124">
        <v>30</v>
      </c>
      <c r="K30" s="25" t="s">
        <v>90</v>
      </c>
      <c r="L30" s="30">
        <f t="shared" si="0"/>
        <v>30900</v>
      </c>
      <c r="M30" s="31"/>
      <c r="N30" s="10"/>
    </row>
    <row r="31" spans="1:14" x14ac:dyDescent="0.2">
      <c r="A31" s="10"/>
      <c r="B31" s="25" t="s">
        <v>86</v>
      </c>
      <c r="C31" s="25" t="s">
        <v>86</v>
      </c>
      <c r="D31" s="25" t="s">
        <v>86</v>
      </c>
      <c r="E31" s="26" t="s">
        <v>86</v>
      </c>
      <c r="F31" s="27"/>
      <c r="G31" s="27"/>
      <c r="H31" s="28"/>
      <c r="I31" s="32" t="s">
        <v>86</v>
      </c>
      <c r="J31" s="29" t="s">
        <v>86</v>
      </c>
      <c r="K31" s="25" t="s">
        <v>86</v>
      </c>
      <c r="L31" s="30" t="str">
        <f t="shared" si="0"/>
        <v/>
      </c>
      <c r="M31" s="31"/>
      <c r="N31" s="10"/>
    </row>
    <row r="32" spans="1:14" x14ac:dyDescent="0.2">
      <c r="A32" s="10"/>
      <c r="B32" s="25"/>
      <c r="C32" s="25"/>
      <c r="D32" s="25"/>
      <c r="E32" s="33"/>
      <c r="F32" s="34"/>
      <c r="G32" s="34"/>
      <c r="H32" s="35"/>
      <c r="I32" s="32"/>
      <c r="J32" s="29"/>
      <c r="K32" s="25"/>
      <c r="L32" s="36"/>
      <c r="M32" s="37"/>
      <c r="N32" s="10"/>
    </row>
    <row r="33" spans="1:14" x14ac:dyDescent="0.2">
      <c r="A33" s="10"/>
      <c r="B33" s="25"/>
      <c r="C33" s="25"/>
      <c r="D33" s="25"/>
      <c r="E33" s="33"/>
      <c r="F33" s="34"/>
      <c r="G33" s="34"/>
      <c r="H33" s="35"/>
      <c r="I33" s="32"/>
      <c r="J33" s="29"/>
      <c r="K33" s="25"/>
      <c r="L33" s="36"/>
      <c r="M33" s="37"/>
      <c r="N33" s="10"/>
    </row>
    <row r="34" spans="1:14" x14ac:dyDescent="0.2">
      <c r="A34" s="10"/>
      <c r="B34" s="25"/>
      <c r="C34" s="25"/>
      <c r="D34" s="25"/>
      <c r="E34" s="33"/>
      <c r="F34" s="34"/>
      <c r="G34" s="34"/>
      <c r="H34" s="35"/>
      <c r="I34" s="32"/>
      <c r="J34" s="29"/>
      <c r="K34" s="25"/>
      <c r="L34" s="36"/>
      <c r="M34" s="37"/>
      <c r="N34" s="10"/>
    </row>
    <row r="35" spans="1:14" x14ac:dyDescent="0.2">
      <c r="A35" s="10"/>
      <c r="B35" s="25"/>
      <c r="C35" s="25"/>
      <c r="D35" s="25"/>
      <c r="E35" s="33"/>
      <c r="F35" s="34"/>
      <c r="G35" s="34"/>
      <c r="H35" s="35"/>
      <c r="I35" s="32"/>
      <c r="J35" s="29"/>
      <c r="K35" s="25"/>
      <c r="L35" s="36"/>
      <c r="M35" s="37"/>
      <c r="N35" s="10"/>
    </row>
    <row r="36" spans="1:14" x14ac:dyDescent="0.2">
      <c r="A36" s="10"/>
      <c r="B36" s="25"/>
      <c r="C36" s="25"/>
      <c r="D36" s="25"/>
      <c r="E36" s="33"/>
      <c r="F36" s="34"/>
      <c r="G36" s="34"/>
      <c r="H36" s="35"/>
      <c r="I36" s="32"/>
      <c r="J36" s="29"/>
      <c r="K36" s="25"/>
      <c r="L36" s="36"/>
      <c r="M36" s="37"/>
      <c r="N36" s="10"/>
    </row>
    <row r="37" spans="1:14" x14ac:dyDescent="0.2">
      <c r="A37" s="10"/>
      <c r="B37" s="25" t="s">
        <v>86</v>
      </c>
      <c r="C37" s="25" t="s">
        <v>86</v>
      </c>
      <c r="D37" s="25" t="s">
        <v>86</v>
      </c>
      <c r="E37" s="26" t="s">
        <v>86</v>
      </c>
      <c r="F37" s="27"/>
      <c r="G37" s="27"/>
      <c r="H37" s="28"/>
      <c r="I37" s="32" t="s">
        <v>86</v>
      </c>
      <c r="J37" s="29" t="s">
        <v>86</v>
      </c>
      <c r="K37" s="25" t="s">
        <v>86</v>
      </c>
      <c r="L37" s="30" t="str">
        <f t="shared" si="0"/>
        <v/>
      </c>
      <c r="M37" s="31"/>
      <c r="N37" s="10"/>
    </row>
    <row r="38" spans="1:14" hidden="1" outlineLevel="1" x14ac:dyDescent="0.2">
      <c r="A38" s="10"/>
      <c r="B38" s="25" t="s">
        <v>86</v>
      </c>
      <c r="C38" s="25" t="s">
        <v>86</v>
      </c>
      <c r="D38" s="25" t="s">
        <v>86</v>
      </c>
      <c r="E38" s="26" t="s">
        <v>86</v>
      </c>
      <c r="F38" s="27"/>
      <c r="G38" s="27"/>
      <c r="H38" s="28"/>
      <c r="I38" s="32" t="s">
        <v>86</v>
      </c>
      <c r="J38" s="38" t="s">
        <v>86</v>
      </c>
      <c r="K38" s="25" t="s">
        <v>86</v>
      </c>
      <c r="L38" s="30" t="str">
        <f t="shared" si="0"/>
        <v/>
      </c>
      <c r="M38" s="31"/>
      <c r="N38" s="10"/>
    </row>
    <row r="39" spans="1:14" hidden="1" outlineLevel="1" x14ac:dyDescent="0.2">
      <c r="A39" s="10"/>
      <c r="B39" s="25" t="s">
        <v>86</v>
      </c>
      <c r="C39" s="25" t="s">
        <v>86</v>
      </c>
      <c r="D39" s="25" t="s">
        <v>86</v>
      </c>
      <c r="E39" s="26" t="s">
        <v>86</v>
      </c>
      <c r="F39" s="27"/>
      <c r="G39" s="27"/>
      <c r="H39" s="28"/>
      <c r="I39" s="32" t="s">
        <v>86</v>
      </c>
      <c r="J39" s="38" t="s">
        <v>86</v>
      </c>
      <c r="K39" s="25" t="s">
        <v>86</v>
      </c>
      <c r="L39" s="30" t="str">
        <f t="shared" si="0"/>
        <v/>
      </c>
      <c r="M39" s="31"/>
      <c r="N39" s="10"/>
    </row>
    <row r="40" spans="1:14" ht="6" customHeight="1" collapsed="1" x14ac:dyDescent="0.2">
      <c r="A40" s="10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10"/>
    </row>
    <row r="41" spans="1:14" x14ac:dyDescent="0.2">
      <c r="A41" s="10"/>
      <c r="B41" s="43" t="s">
        <v>41</v>
      </c>
      <c r="C41" s="43"/>
      <c r="D41" s="43"/>
      <c r="E41" s="43"/>
      <c r="F41" s="43"/>
      <c r="G41" s="43"/>
      <c r="H41" s="43"/>
      <c r="I41" s="43"/>
      <c r="J41" s="43"/>
      <c r="K41" s="43"/>
      <c r="L41" s="44"/>
      <c r="M41" s="45"/>
      <c r="N41" s="10"/>
    </row>
    <row r="42" spans="1:14" x14ac:dyDescent="0.2">
      <c r="A42" s="10"/>
      <c r="B42" s="46" t="s">
        <v>42</v>
      </c>
      <c r="C42" s="46"/>
      <c r="D42" s="46"/>
      <c r="E42" s="46"/>
      <c r="F42" s="46"/>
      <c r="G42" s="46"/>
      <c r="H42" s="46"/>
      <c r="I42" s="21">
        <v>6500</v>
      </c>
      <c r="J42" s="125">
        <v>14</v>
      </c>
      <c r="K42" s="47" t="s">
        <v>90</v>
      </c>
      <c r="L42" s="48">
        <f>(IF(J42&lt;&gt;"",I42*J42,""))</f>
        <v>91000</v>
      </c>
      <c r="M42" s="48"/>
      <c r="N42" s="10"/>
    </row>
    <row r="43" spans="1:14" x14ac:dyDescent="0.2">
      <c r="A43" s="10"/>
      <c r="B43" s="46" t="s">
        <v>43</v>
      </c>
      <c r="C43" s="46"/>
      <c r="D43" s="46"/>
      <c r="E43" s="46"/>
      <c r="F43" s="46"/>
      <c r="G43" s="46"/>
      <c r="H43" s="46"/>
      <c r="I43" s="21">
        <v>3000</v>
      </c>
      <c r="J43" s="125" t="s">
        <v>86</v>
      </c>
      <c r="K43" s="47" t="s">
        <v>90</v>
      </c>
      <c r="L43" s="48" t="str">
        <f t="shared" ref="L43:L48" si="1">(IF(J43&lt;&gt;"",I43*J43,""))</f>
        <v/>
      </c>
      <c r="M43" s="48"/>
      <c r="N43" s="10"/>
    </row>
    <row r="44" spans="1:14" x14ac:dyDescent="0.2">
      <c r="A44" s="10"/>
      <c r="B44" s="46" t="s">
        <v>44</v>
      </c>
      <c r="C44" s="46"/>
      <c r="D44" s="46"/>
      <c r="E44" s="46"/>
      <c r="F44" s="46"/>
      <c r="G44" s="46"/>
      <c r="H44" s="46"/>
      <c r="I44" s="21">
        <v>1100</v>
      </c>
      <c r="J44" s="125">
        <v>9</v>
      </c>
      <c r="K44" s="47" t="s">
        <v>90</v>
      </c>
      <c r="L44" s="48">
        <f t="shared" si="1"/>
        <v>9900</v>
      </c>
      <c r="M44" s="48"/>
      <c r="N44" s="10"/>
    </row>
    <row r="45" spans="1:14" x14ac:dyDescent="0.2">
      <c r="A45" s="10"/>
      <c r="B45" s="46" t="s">
        <v>45</v>
      </c>
      <c r="C45" s="46"/>
      <c r="D45" s="46"/>
      <c r="E45" s="46"/>
      <c r="F45" s="46"/>
      <c r="G45" s="46"/>
      <c r="H45" s="46"/>
      <c r="I45" s="21">
        <v>4000</v>
      </c>
      <c r="J45" s="125">
        <v>4</v>
      </c>
      <c r="K45" s="47" t="s">
        <v>90</v>
      </c>
      <c r="L45" s="48">
        <f t="shared" si="1"/>
        <v>16000</v>
      </c>
      <c r="M45" s="48"/>
      <c r="N45" s="10"/>
    </row>
    <row r="46" spans="1:14" x14ac:dyDescent="0.2">
      <c r="A46" s="10"/>
      <c r="B46" s="46" t="s">
        <v>46</v>
      </c>
      <c r="C46" s="46"/>
      <c r="D46" s="46"/>
      <c r="E46" s="46"/>
      <c r="F46" s="46"/>
      <c r="G46" s="46"/>
      <c r="H46" s="46"/>
      <c r="I46" s="21">
        <v>6500</v>
      </c>
      <c r="J46" s="125">
        <v>1</v>
      </c>
      <c r="K46" s="47" t="s">
        <v>90</v>
      </c>
      <c r="L46" s="48">
        <f t="shared" si="1"/>
        <v>6500</v>
      </c>
      <c r="M46" s="48"/>
      <c r="N46" s="10"/>
    </row>
    <row r="47" spans="1:14" x14ac:dyDescent="0.2">
      <c r="A47" s="10"/>
      <c r="B47" s="46" t="s">
        <v>47</v>
      </c>
      <c r="C47" s="46"/>
      <c r="D47" s="46"/>
      <c r="E47" s="46"/>
      <c r="F47" s="46"/>
      <c r="G47" s="46"/>
      <c r="H47" s="46"/>
      <c r="I47" s="21">
        <v>1750</v>
      </c>
      <c r="J47" s="125">
        <v>1</v>
      </c>
      <c r="K47" s="47" t="s">
        <v>90</v>
      </c>
      <c r="L47" s="48">
        <f t="shared" si="1"/>
        <v>1750</v>
      </c>
      <c r="M47" s="48"/>
      <c r="N47" s="10"/>
    </row>
    <row r="48" spans="1:14" x14ac:dyDescent="0.2">
      <c r="A48" s="10"/>
      <c r="B48" s="46" t="s">
        <v>48</v>
      </c>
      <c r="C48" s="46"/>
      <c r="D48" s="46"/>
      <c r="E48" s="46"/>
      <c r="F48" s="46"/>
      <c r="G48" s="46"/>
      <c r="H48" s="46"/>
      <c r="I48" s="21">
        <v>25000</v>
      </c>
      <c r="J48" s="125" t="s">
        <v>86</v>
      </c>
      <c r="K48" s="47" t="s">
        <v>90</v>
      </c>
      <c r="L48" s="48" t="str">
        <f t="shared" si="1"/>
        <v/>
      </c>
      <c r="M48" s="48"/>
      <c r="N48" s="10"/>
    </row>
    <row r="49" spans="1:14" x14ac:dyDescent="0.2">
      <c r="A49" s="10"/>
      <c r="B49" s="46" t="s">
        <v>49</v>
      </c>
      <c r="C49" s="46"/>
      <c r="D49" s="46"/>
      <c r="E49" s="46"/>
      <c r="F49" s="46"/>
      <c r="G49" s="46"/>
      <c r="H49" s="46"/>
      <c r="I49" s="21"/>
      <c r="J49" s="38" t="s">
        <v>86</v>
      </c>
      <c r="K49" s="47"/>
      <c r="L49" s="48" t="str">
        <f>(IF(J49&lt;&gt;"",#REF!*J49,""))</f>
        <v/>
      </c>
      <c r="M49" s="48"/>
      <c r="N49" s="10"/>
    </row>
    <row r="50" spans="1:14" x14ac:dyDescent="0.2">
      <c r="A50" s="10"/>
      <c r="B50" s="46" t="s">
        <v>86</v>
      </c>
      <c r="C50" s="46"/>
      <c r="D50" s="46"/>
      <c r="E50" s="46"/>
      <c r="F50" s="46"/>
      <c r="G50" s="46"/>
      <c r="H50" s="46"/>
      <c r="I50" s="21" t="s">
        <v>86</v>
      </c>
      <c r="J50" s="38" t="s">
        <v>86</v>
      </c>
      <c r="K50" s="47" t="s">
        <v>86</v>
      </c>
      <c r="L50" s="48" t="str">
        <f>(IF(J50&lt;&gt;"",#REF!*J50,""))</f>
        <v/>
      </c>
      <c r="M50" s="48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49"/>
      <c r="M51" s="49"/>
      <c r="N51" s="10"/>
    </row>
    <row r="52" spans="1:14" ht="12.75" customHeight="1" x14ac:dyDescent="0.2">
      <c r="A52" s="10"/>
      <c r="B52" s="50" t="s">
        <v>50</v>
      </c>
      <c r="C52" s="51"/>
      <c r="D52" s="52"/>
      <c r="E52" s="53"/>
      <c r="F52" s="53"/>
      <c r="G52" s="53"/>
      <c r="H52" s="53"/>
      <c r="I52" s="53"/>
      <c r="J52" s="53"/>
      <c r="K52" s="54"/>
      <c r="L52" s="23">
        <f>IF(SUM(L18:M39)=0,4355342,SUM(L42:M50,L18:M39))</f>
        <v>4355342</v>
      </c>
      <c r="M52" s="24"/>
      <c r="N52" s="10"/>
    </row>
    <row r="53" spans="1:14" ht="12.75" customHeight="1" x14ac:dyDescent="0.2">
      <c r="A53" s="10"/>
      <c r="B53" s="50" t="s">
        <v>51</v>
      </c>
      <c r="C53" s="50"/>
      <c r="D53" s="55">
        <v>0.27</v>
      </c>
      <c r="E53" s="56"/>
      <c r="F53" s="56"/>
      <c r="G53" s="56"/>
      <c r="H53" s="56"/>
      <c r="I53" s="56"/>
      <c r="J53" s="56"/>
      <c r="K53" s="57"/>
      <c r="L53" s="30">
        <f>L52*D53</f>
        <v>1175942.3400000001</v>
      </c>
      <c r="M53" s="31"/>
      <c r="N53" s="10"/>
    </row>
    <row r="54" spans="1:14" ht="12.75" customHeight="1" x14ac:dyDescent="0.2">
      <c r="A54" s="10"/>
      <c r="B54" s="50" t="s">
        <v>52</v>
      </c>
      <c r="C54" s="51"/>
      <c r="D54" s="52"/>
      <c r="E54" s="53"/>
      <c r="F54" s="53"/>
      <c r="G54" s="53"/>
      <c r="H54" s="53"/>
      <c r="I54" s="53"/>
      <c r="J54" s="53"/>
      <c r="K54" s="54"/>
      <c r="L54" s="58">
        <f>SUM(L52:M53)</f>
        <v>5531284.3399999999</v>
      </c>
      <c r="M54" s="59"/>
      <c r="N54" s="10"/>
    </row>
    <row r="55" spans="1:14" ht="12.75" customHeight="1" outlineLevel="1" x14ac:dyDescent="0.2">
      <c r="A55" s="10"/>
      <c r="B55" s="60" t="s">
        <v>53</v>
      </c>
      <c r="C55" s="61"/>
      <c r="D55" s="61"/>
      <c r="E55" s="61"/>
      <c r="F55" s="61"/>
      <c r="G55" s="62"/>
      <c r="H55" s="62"/>
      <c r="I55" s="62"/>
      <c r="J55" s="62"/>
      <c r="K55" s="63"/>
      <c r="L55" s="23">
        <f>J42*8255</f>
        <v>115570</v>
      </c>
      <c r="M55" s="24"/>
      <c r="N55" s="10"/>
    </row>
    <row r="56" spans="1:14" ht="12.75" customHeight="1" outlineLevel="1" x14ac:dyDescent="0.2">
      <c r="A56" s="10"/>
      <c r="B56" s="50" t="s">
        <v>54</v>
      </c>
      <c r="C56" s="51"/>
      <c r="D56" s="64"/>
      <c r="E56" s="62"/>
      <c r="F56" s="62"/>
      <c r="G56" s="62"/>
      <c r="H56" s="62"/>
      <c r="I56" s="62"/>
      <c r="J56" s="62"/>
      <c r="K56" s="63"/>
      <c r="L56" s="58">
        <f>L54-L55</f>
        <v>5415714.3399999999</v>
      </c>
      <c r="M56" s="59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6"/>
      <c r="K58" s="65"/>
      <c r="L58" s="65"/>
      <c r="M58" s="65"/>
      <c r="N58" s="65"/>
    </row>
    <row r="59" spans="1:14" x14ac:dyDescent="0.2">
      <c r="A59" s="65"/>
      <c r="B59" s="67" t="s">
        <v>20</v>
      </c>
      <c r="C59" s="67"/>
      <c r="D59" s="68" t="s">
        <v>55</v>
      </c>
      <c r="E59" s="68"/>
      <c r="F59" s="68"/>
      <c r="G59" s="68"/>
      <c r="H59" s="68"/>
      <c r="I59" s="68"/>
      <c r="J59" s="68"/>
      <c r="K59" s="68"/>
      <c r="L59" s="68"/>
      <c r="M59" s="68"/>
      <c r="N59" s="65"/>
    </row>
    <row r="60" spans="1:14" ht="12.75" customHeight="1" x14ac:dyDescent="0.2">
      <c r="A60" s="65"/>
      <c r="B60" s="69" t="s">
        <v>56</v>
      </c>
      <c r="C60" s="69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65"/>
    </row>
    <row r="61" spans="1:14" ht="22.5" customHeight="1" x14ac:dyDescent="0.2">
      <c r="A61" s="65"/>
      <c r="B61" s="69"/>
      <c r="C61" s="6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65"/>
    </row>
    <row r="62" spans="1:14" ht="22.5" customHeight="1" x14ac:dyDescent="0.2">
      <c r="A62" s="65"/>
      <c r="B62" s="69"/>
      <c r="C62" s="69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65"/>
    </row>
    <row r="63" spans="1:14" ht="4.5" customHeight="1" x14ac:dyDescent="0.2">
      <c r="A63" s="65"/>
      <c r="B63" s="71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65"/>
    </row>
    <row r="64" spans="1:14" x14ac:dyDescent="0.2">
      <c r="A64" s="65"/>
      <c r="B64" s="65"/>
      <c r="C64" s="65"/>
      <c r="D64" s="65"/>
      <c r="E64" s="73" t="s">
        <v>57</v>
      </c>
      <c r="F64" s="73"/>
      <c r="G64" s="65"/>
      <c r="H64" s="65"/>
      <c r="I64" s="65"/>
      <c r="J64" s="74"/>
      <c r="K64" s="74"/>
      <c r="L64" s="74"/>
      <c r="M64" s="65"/>
      <c r="N64" s="65"/>
    </row>
    <row r="65" spans="1:14" s="76" customFormat="1" ht="8.2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75"/>
      <c r="K65" s="75"/>
      <c r="L65" s="75"/>
      <c r="M65" s="65"/>
      <c r="N65" s="65"/>
    </row>
    <row r="66" spans="1:14" s="76" customFormat="1" ht="11.2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77">
        <f>K7</f>
        <v>0</v>
      </c>
      <c r="K66" s="77"/>
      <c r="L66" s="77"/>
      <c r="M66" s="65"/>
      <c r="N66" s="65"/>
    </row>
    <row r="67" spans="1:14" s="76" customFormat="1" ht="11.2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77">
        <f>K8</f>
        <v>0</v>
      </c>
      <c r="K67" s="77"/>
      <c r="L67" s="77"/>
      <c r="M67" s="65"/>
      <c r="N67" s="65"/>
    </row>
    <row r="68" spans="1:14" s="76" customFormat="1" ht="11.2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78"/>
      <c r="K68" s="79"/>
      <c r="L68" s="80"/>
      <c r="M68" s="65"/>
      <c r="N68" s="65"/>
    </row>
    <row r="69" spans="1:14" s="76" customFormat="1" ht="6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1:14" s="76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1" t="s">
        <v>58</v>
      </c>
      <c r="L70" s="4"/>
      <c r="M70" s="4"/>
      <c r="N70" s="2"/>
    </row>
    <row r="71" spans="1:14" s="76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76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76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76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76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76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76" customFormat="1" ht="3.9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1:14" s="76" customFormat="1" ht="12.75" customHeight="1" x14ac:dyDescent="0.2">
      <c r="A78" s="10"/>
      <c r="B78" s="82" t="s">
        <v>59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0"/>
    </row>
    <row r="79" spans="1:14" s="76" customFormat="1" ht="12" customHeight="1" x14ac:dyDescent="0.2">
      <c r="A79" s="65"/>
      <c r="B79" s="83" t="s">
        <v>42</v>
      </c>
      <c r="C79" s="84"/>
      <c r="D79" s="84"/>
      <c r="E79" s="84"/>
      <c r="F79" s="85"/>
      <c r="G79" s="85"/>
      <c r="H79" s="85"/>
      <c r="I79" s="86"/>
      <c r="J79" s="87" t="s">
        <v>60</v>
      </c>
      <c r="K79" s="87"/>
      <c r="L79" s="87"/>
      <c r="M79" s="87"/>
      <c r="N79" s="65"/>
    </row>
    <row r="80" spans="1:14" s="76" customFormat="1" ht="12.75" customHeight="1" x14ac:dyDescent="0.2">
      <c r="A80" s="65"/>
      <c r="B80" s="88" t="s">
        <v>43</v>
      </c>
      <c r="C80" s="88"/>
      <c r="D80" s="88"/>
      <c r="E80" s="88"/>
      <c r="F80" s="88"/>
      <c r="G80" s="88"/>
      <c r="H80" s="88"/>
      <c r="I80" s="88"/>
      <c r="J80" s="89" t="s">
        <v>61</v>
      </c>
      <c r="K80" s="89"/>
      <c r="L80" s="89"/>
      <c r="M80" s="89"/>
      <c r="N80" s="65"/>
    </row>
    <row r="81" spans="1:14" s="76" customFormat="1" ht="12.75" customHeight="1" x14ac:dyDescent="0.2">
      <c r="A81" s="65"/>
      <c r="B81" s="88" t="s">
        <v>62</v>
      </c>
      <c r="C81" s="88"/>
      <c r="D81" s="88"/>
      <c r="E81" s="88"/>
      <c r="F81" s="88"/>
      <c r="G81" s="88"/>
      <c r="H81" s="88"/>
      <c r="I81" s="88"/>
      <c r="J81" s="90" t="s">
        <v>63</v>
      </c>
      <c r="K81" s="90"/>
      <c r="L81" s="90"/>
      <c r="M81" s="90"/>
      <c r="N81" s="65"/>
    </row>
    <row r="82" spans="1:14" s="76" customFormat="1" x14ac:dyDescent="0.2">
      <c r="A82" s="65"/>
      <c r="B82" s="91" t="s">
        <v>64</v>
      </c>
      <c r="C82" s="91"/>
      <c r="D82" s="91"/>
      <c r="E82" s="91"/>
      <c r="F82" s="91"/>
      <c r="G82" s="91"/>
      <c r="H82" s="91"/>
      <c r="I82" s="91"/>
      <c r="J82" s="90" t="s">
        <v>65</v>
      </c>
      <c r="K82" s="90"/>
      <c r="L82" s="90"/>
      <c r="M82" s="90"/>
      <c r="N82" s="65"/>
    </row>
    <row r="83" spans="1:14" s="76" customFormat="1" x14ac:dyDescent="0.2">
      <c r="A83" s="65"/>
      <c r="B83" s="91" t="s">
        <v>66</v>
      </c>
      <c r="C83" s="91"/>
      <c r="D83" s="91"/>
      <c r="E83" s="91"/>
      <c r="F83" s="91"/>
      <c r="G83" s="91"/>
      <c r="H83" s="91"/>
      <c r="I83" s="91"/>
      <c r="J83" s="90" t="s">
        <v>67</v>
      </c>
      <c r="K83" s="90"/>
      <c r="L83" s="90"/>
      <c r="M83" s="90"/>
      <c r="N83" s="65"/>
    </row>
    <row r="84" spans="1:14" s="76" customFormat="1" x14ac:dyDescent="0.2">
      <c r="A84" s="65"/>
      <c r="B84" s="91" t="s">
        <v>68</v>
      </c>
      <c r="C84" s="91"/>
      <c r="D84" s="91"/>
      <c r="E84" s="91"/>
      <c r="F84" s="91"/>
      <c r="G84" s="91"/>
      <c r="H84" s="91"/>
      <c r="I84" s="91"/>
      <c r="J84" s="92" t="s">
        <v>69</v>
      </c>
      <c r="K84" s="92"/>
      <c r="L84" s="92"/>
      <c r="M84" s="92"/>
      <c r="N84" s="65"/>
    </row>
    <row r="85" spans="1:14" s="76" customFormat="1" x14ac:dyDescent="0.2">
      <c r="A85" s="65"/>
      <c r="B85" s="91" t="s">
        <v>70</v>
      </c>
      <c r="C85" s="91"/>
      <c r="D85" s="91"/>
      <c r="E85" s="91"/>
      <c r="F85" s="91"/>
      <c r="G85" s="91"/>
      <c r="H85" s="91"/>
      <c r="I85" s="91"/>
      <c r="J85" s="92"/>
      <c r="K85" s="92"/>
      <c r="L85" s="92"/>
      <c r="M85" s="92"/>
      <c r="N85" s="65"/>
    </row>
    <row r="86" spans="1:14" s="76" customFormat="1" x14ac:dyDescent="0.2">
      <c r="A86" s="65"/>
      <c r="B86" s="91" t="s">
        <v>71</v>
      </c>
      <c r="C86" s="91"/>
      <c r="D86" s="91"/>
      <c r="E86" s="91"/>
      <c r="F86" s="91"/>
      <c r="G86" s="91"/>
      <c r="H86" s="91"/>
      <c r="I86" s="91"/>
      <c r="J86" s="90" t="s">
        <v>72</v>
      </c>
      <c r="K86" s="90"/>
      <c r="L86" s="90"/>
      <c r="M86" s="90"/>
      <c r="N86" s="65"/>
    </row>
    <row r="87" spans="1:14" s="76" customFormat="1" x14ac:dyDescent="0.2">
      <c r="A87" s="65"/>
      <c r="B87" s="91" t="s">
        <v>73</v>
      </c>
      <c r="C87" s="91"/>
      <c r="D87" s="91"/>
      <c r="E87" s="91"/>
      <c r="F87" s="91"/>
      <c r="G87" s="91"/>
      <c r="H87" s="91"/>
      <c r="I87" s="91"/>
      <c r="J87" s="93" t="s">
        <v>74</v>
      </c>
      <c r="K87" s="93"/>
      <c r="L87" s="93"/>
      <c r="M87" s="93"/>
      <c r="N87" s="65"/>
    </row>
    <row r="88" spans="1:14" s="76" customFormat="1" x14ac:dyDescent="0.2">
      <c r="A88" s="65"/>
      <c r="B88" s="91" t="s">
        <v>75</v>
      </c>
      <c r="C88" s="91"/>
      <c r="D88" s="91"/>
      <c r="E88" s="91"/>
      <c r="F88" s="91"/>
      <c r="G88" s="91"/>
      <c r="H88" s="91"/>
      <c r="I88" s="91"/>
      <c r="J88" s="94"/>
      <c r="K88" s="94"/>
      <c r="L88" s="94"/>
      <c r="M88" s="94"/>
      <c r="N88" s="65"/>
    </row>
    <row r="89" spans="1:14" s="76" customFormat="1" x14ac:dyDescent="0.2">
      <c r="A89" s="65"/>
      <c r="B89" s="91" t="s">
        <v>76</v>
      </c>
      <c r="C89" s="91"/>
      <c r="D89" s="91"/>
      <c r="E89" s="91"/>
      <c r="F89" s="91"/>
      <c r="G89" s="91"/>
      <c r="H89" s="91"/>
      <c r="I89" s="91"/>
      <c r="J89" s="92" t="s">
        <v>77</v>
      </c>
      <c r="K89" s="92"/>
      <c r="L89" s="92"/>
      <c r="M89" s="92"/>
      <c r="N89" s="65"/>
    </row>
    <row r="90" spans="1:14" s="76" customFormat="1" x14ac:dyDescent="0.2">
      <c r="A90" s="65"/>
      <c r="B90" s="91" t="s">
        <v>48</v>
      </c>
      <c r="C90" s="91"/>
      <c r="D90" s="91"/>
      <c r="E90" s="91"/>
      <c r="F90" s="91"/>
      <c r="G90" s="91"/>
      <c r="H90" s="91"/>
      <c r="I90" s="91"/>
      <c r="J90" s="92" t="s">
        <v>78</v>
      </c>
      <c r="K90" s="92"/>
      <c r="L90" s="92"/>
      <c r="M90" s="92"/>
      <c r="N90" s="65"/>
    </row>
    <row r="91" spans="1:14" s="76" customFormat="1" ht="3" customHeight="1" x14ac:dyDescent="0.2">
      <c r="A91" s="65"/>
      <c r="B91" s="95"/>
      <c r="C91" s="95"/>
      <c r="D91" s="95"/>
      <c r="E91" s="95"/>
      <c r="F91" s="95"/>
      <c r="G91" s="95"/>
      <c r="H91" s="95"/>
      <c r="I91" s="95"/>
      <c r="J91" s="96"/>
      <c r="K91" s="96"/>
      <c r="L91" s="96"/>
      <c r="M91" s="96"/>
      <c r="N91" s="65"/>
    </row>
    <row r="92" spans="1:14" s="76" customFormat="1" ht="12" customHeight="1" x14ac:dyDescent="0.2">
      <c r="A92" s="10"/>
      <c r="B92" s="82" t="s">
        <v>79</v>
      </c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10"/>
    </row>
    <row r="93" spans="1:14" s="76" customFormat="1" x14ac:dyDescent="0.2">
      <c r="A93" s="65"/>
      <c r="B93" s="97" t="s">
        <v>80</v>
      </c>
      <c r="C93" s="97"/>
      <c r="D93" s="97"/>
      <c r="E93" s="97"/>
      <c r="F93" s="97"/>
      <c r="G93" s="97"/>
      <c r="H93" s="97"/>
      <c r="I93" s="97"/>
      <c r="J93" s="98" t="s">
        <v>81</v>
      </c>
      <c r="K93" s="98"/>
      <c r="L93" s="98"/>
      <c r="M93" s="98"/>
      <c r="N93" s="65"/>
    </row>
    <row r="94" spans="1:14" s="76" customFormat="1" ht="12" customHeight="1" x14ac:dyDescent="0.2">
      <c r="A94" s="65"/>
      <c r="B94" s="99"/>
      <c r="C94" s="99"/>
      <c r="D94" s="99"/>
      <c r="E94" s="99"/>
      <c r="F94" s="99"/>
      <c r="G94" s="99"/>
      <c r="H94" s="99"/>
      <c r="I94" s="99"/>
      <c r="J94" s="100"/>
      <c r="K94" s="100"/>
      <c r="L94" s="100"/>
      <c r="M94" s="100"/>
      <c r="N94" s="65"/>
    </row>
    <row r="95" spans="1:14" s="76" customFormat="1" x14ac:dyDescent="0.2">
      <c r="A95" s="65"/>
      <c r="B95" s="99" t="s">
        <v>82</v>
      </c>
      <c r="C95" s="99"/>
      <c r="D95" s="99"/>
      <c r="E95" s="99"/>
      <c r="F95" s="99"/>
      <c r="G95" s="99"/>
      <c r="H95" s="99"/>
      <c r="I95" s="99"/>
      <c r="J95" s="100" t="s">
        <v>83</v>
      </c>
      <c r="K95" s="100"/>
      <c r="L95" s="100"/>
      <c r="M95" s="100"/>
      <c r="N95" s="65"/>
    </row>
    <row r="96" spans="1:14" s="76" customFormat="1" ht="12" customHeight="1" x14ac:dyDescent="0.2">
      <c r="A96" s="65"/>
      <c r="B96" s="99"/>
      <c r="C96" s="99"/>
      <c r="D96" s="99"/>
      <c r="E96" s="99"/>
      <c r="F96" s="99"/>
      <c r="G96" s="99"/>
      <c r="H96" s="99"/>
      <c r="I96" s="99"/>
      <c r="J96" s="100"/>
      <c r="K96" s="100"/>
      <c r="L96" s="100"/>
      <c r="M96" s="100"/>
      <c r="N96" s="65"/>
    </row>
    <row r="97" spans="1:14" s="76" customFormat="1" ht="3" customHeight="1" x14ac:dyDescent="0.2">
      <c r="A97" s="65"/>
      <c r="B97" s="65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65"/>
    </row>
    <row r="98" spans="1:14" s="76" customFormat="1" ht="12" customHeight="1" x14ac:dyDescent="0.2">
      <c r="A98" s="10"/>
      <c r="B98" s="82" t="s">
        <v>84</v>
      </c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10"/>
    </row>
    <row r="99" spans="1:14" s="76" customFormat="1" x14ac:dyDescent="0.2">
      <c r="A99" s="65"/>
      <c r="B99" s="102" t="s">
        <v>85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65"/>
    </row>
    <row r="100" spans="1:14" s="76" customFormat="1" x14ac:dyDescent="0.2">
      <c r="A100" s="65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65"/>
    </row>
    <row r="101" spans="1:14" s="76" customFormat="1" x14ac:dyDescent="0.2">
      <c r="A101" s="65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65"/>
    </row>
    <row r="102" spans="1:14" s="76" customFormat="1" x14ac:dyDescent="0.2">
      <c r="A102" s="65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65"/>
    </row>
    <row r="103" spans="1:14" s="76" customFormat="1" x14ac:dyDescent="0.2">
      <c r="A103" s="65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65"/>
    </row>
    <row r="104" spans="1:14" s="76" customFormat="1" x14ac:dyDescent="0.2">
      <c r="A104" s="65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65"/>
    </row>
    <row r="105" spans="1:14" s="76" customFormat="1" x14ac:dyDescent="0.2">
      <c r="A105" s="65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65"/>
    </row>
    <row r="106" spans="1:14" s="76" customFormat="1" x14ac:dyDescent="0.2">
      <c r="A106" s="65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65"/>
    </row>
    <row r="107" spans="1:14" s="76" customFormat="1" x14ac:dyDescent="0.2">
      <c r="A107" s="65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65"/>
    </row>
    <row r="108" spans="1:14" s="76" customFormat="1" x14ac:dyDescent="0.2">
      <c r="A108" s="65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65"/>
    </row>
    <row r="109" spans="1:14" s="76" customFormat="1" x14ac:dyDescent="0.2">
      <c r="A109" s="65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65"/>
    </row>
    <row r="110" spans="1:14" s="76" customFormat="1" x14ac:dyDescent="0.2">
      <c r="A110" s="65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65"/>
    </row>
    <row r="111" spans="1:14" s="76" customFormat="1" x14ac:dyDescent="0.2">
      <c r="A111" s="65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65"/>
    </row>
    <row r="112" spans="1:14" s="76" customFormat="1" x14ac:dyDescent="0.2">
      <c r="A112" s="65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65"/>
    </row>
    <row r="113" spans="1:14" s="76" customFormat="1" x14ac:dyDescent="0.2">
      <c r="A113" s="65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65"/>
    </row>
    <row r="114" spans="1:14" s="76" customFormat="1" x14ac:dyDescent="0.2">
      <c r="A114" s="65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65"/>
    </row>
    <row r="115" spans="1:14" s="76" customFormat="1" x14ac:dyDescent="0.2">
      <c r="A115" s="65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65"/>
    </row>
    <row r="116" spans="1:14" s="76" customFormat="1" x14ac:dyDescent="0.2">
      <c r="A116" s="65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65"/>
    </row>
    <row r="117" spans="1:14" s="76" customFormat="1" x14ac:dyDescent="0.2">
      <c r="A117" s="65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65"/>
    </row>
    <row r="118" spans="1:14" s="76" customFormat="1" x14ac:dyDescent="0.2">
      <c r="A118" s="65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65"/>
    </row>
    <row r="119" spans="1:14" s="76" customFormat="1" x14ac:dyDescent="0.2">
      <c r="A119" s="65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65"/>
    </row>
    <row r="120" spans="1:14" s="76" customFormat="1" x14ac:dyDescent="0.2">
      <c r="A120" s="65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65"/>
    </row>
    <row r="121" spans="1:14" s="76" customFormat="1" x14ac:dyDescent="0.2">
      <c r="A121" s="65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65"/>
    </row>
    <row r="122" spans="1:14" s="76" customFormat="1" x14ac:dyDescent="0.2">
      <c r="A122" s="65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65"/>
    </row>
    <row r="123" spans="1:14" s="76" customFormat="1" x14ac:dyDescent="0.2">
      <c r="A123" s="65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65"/>
    </row>
    <row r="124" spans="1:14" s="76" customFormat="1" x14ac:dyDescent="0.2">
      <c r="A124" s="65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65"/>
    </row>
    <row r="125" spans="1:14" s="76" customFormat="1" x14ac:dyDescent="0.2">
      <c r="A125" s="65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65"/>
    </row>
    <row r="126" spans="1:14" s="76" customFormat="1" x14ac:dyDescent="0.2">
      <c r="A126" s="65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65"/>
    </row>
    <row r="127" spans="1:14" s="76" customFormat="1" x14ac:dyDescent="0.2">
      <c r="A127" s="65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65"/>
    </row>
    <row r="128" spans="1:14" s="76" customFormat="1" x14ac:dyDescent="0.2">
      <c r="A128" s="65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65"/>
    </row>
    <row r="129" spans="1:14" s="76" customFormat="1" x14ac:dyDescent="0.2">
      <c r="A129" s="65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65"/>
    </row>
    <row r="130" spans="1:14" s="76" customFormat="1" x14ac:dyDescent="0.2">
      <c r="A130" s="65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65"/>
    </row>
    <row r="131" spans="1:14" s="76" customFormat="1" x14ac:dyDescent="0.2">
      <c r="A131" s="65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65"/>
    </row>
    <row r="132" spans="1:14" s="76" customFormat="1" x14ac:dyDescent="0.2">
      <c r="A132" s="65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65"/>
    </row>
    <row r="133" spans="1:14" s="76" customFormat="1" x14ac:dyDescent="0.2">
      <c r="A133" s="65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65"/>
    </row>
    <row r="134" spans="1:14" s="76" customFormat="1" ht="12" customHeight="1" x14ac:dyDescent="0.2">
      <c r="A134" s="65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65"/>
    </row>
    <row r="135" spans="1:14" s="76" customFormat="1" ht="11.25" customHeight="1" x14ac:dyDescent="0.2">
      <c r="A135" s="65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65"/>
    </row>
    <row r="136" spans="1:14" s="76" customFormat="1" x14ac:dyDescent="0.2">
      <c r="A136" s="65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65"/>
    </row>
    <row r="137" spans="1:14" s="76" customFormat="1" ht="10.5" customHeight="1" x14ac:dyDescent="0.2">
      <c r="A137" s="65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65"/>
    </row>
    <row r="138" spans="1:14" s="76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1" t="s">
        <v>58</v>
      </c>
      <c r="L138" s="4"/>
      <c r="M138" s="4"/>
      <c r="N138" s="2"/>
    </row>
    <row r="139" spans="1:14" s="76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5lh+aJn3KazYuu4buQ+P7UZ+7zWTlXGxCXWvFZxxWMAzaHZT1CaxpZcHX7PjmLAmZ+l99Bye76mPeOPsglby/w==" saltValue="JbMoEDugLdqfXoigU5N89Q==" spinCount="100000" sheet="1" objects="1" scenarios="1"/>
  <dataConsolidate/>
  <mergeCells count="119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TISZA HÁZ</vt:lpstr>
      <vt:lpstr>'TISZA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2025-08-25T08:24:42Z</dcterms:created>
  <dcterms:modified xsi:type="dcterms:W3CDTF">2025-08-25T08:30:32Z</dcterms:modified>
</cp:coreProperties>
</file>