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Burkali Éva\Típusháza fixált 2026\"/>
    </mc:Choice>
  </mc:AlternateContent>
  <xr:revisionPtr revIDLastSave="0" documentId="13_ncr:1_{D008E816-3D93-4175-B37D-4E0523BF541A}" xr6:coauthVersionLast="47" xr6:coauthVersionMax="47" xr10:uidLastSave="{00000000-0000-0000-0000-000000000000}"/>
  <bookViews>
    <workbookView xWindow="-120" yWindow="-120" windowWidth="29040" windowHeight="15720" xr2:uid="{A1AA88F5-C903-49E9-ACA0-96297F03BFF1}"/>
  </bookViews>
  <sheets>
    <sheet name="SÉD HÁ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5" i="1" l="1"/>
  <c r="L50" i="1"/>
  <c r="L49" i="1"/>
  <c r="L48" i="1"/>
  <c r="L43" i="1"/>
  <c r="L39" i="1"/>
  <c r="L38" i="1"/>
  <c r="L37" i="1"/>
  <c r="L24" i="1"/>
  <c r="L23" i="1"/>
  <c r="L22" i="1"/>
  <c r="L21" i="1"/>
  <c r="L20" i="1"/>
  <c r="L19" i="1"/>
  <c r="L18" i="1"/>
  <c r="L25" i="1" l="1"/>
  <c r="L26" i="1"/>
  <c r="L27" i="1"/>
  <c r="L28" i="1"/>
  <c r="L29" i="1"/>
  <c r="L30" i="1"/>
  <c r="L31" i="1"/>
  <c r="L32" i="1"/>
  <c r="L42" i="1"/>
  <c r="L44" i="1"/>
  <c r="L45" i="1"/>
  <c r="L46" i="1"/>
  <c r="L47" i="1"/>
  <c r="L52" i="1" l="1"/>
  <c r="L53" i="1" l="1"/>
  <c r="L54" i="1" s="1"/>
  <c r="L56" i="1" s="1"/>
</calcChain>
</file>

<file path=xl/sharedStrings.xml><?xml version="1.0" encoding="utf-8"?>
<sst xmlns="http://schemas.openxmlformats.org/spreadsheetml/2006/main" count="178" uniqueCount="94">
  <si>
    <t>SÉD
típusház</t>
  </si>
  <si>
    <r>
      <rPr>
        <b/>
        <sz val="10"/>
        <color theme="0"/>
        <rFont val="Century Gothic"/>
        <family val="2"/>
        <charset val="238"/>
      </rPr>
      <t>Leier Hungária Kft.</t>
    </r>
    <r>
      <rPr>
        <b/>
        <sz val="7"/>
        <color theme="0"/>
        <rFont val="Century Gothic"/>
        <family val="2"/>
        <charset val="238"/>
      </rPr>
      <t xml:space="preserve">
H-9024 Győr, Baross Gábor u. 42.
tel.: 96/512-000
kpertekesites@leier.hu
www.leier.hu</t>
    </r>
  </si>
  <si>
    <t>Név:</t>
  </si>
  <si>
    <t>Cég:</t>
  </si>
  <si>
    <t>Cím:</t>
  </si>
  <si>
    <t>Vevő neve, elérhetőségei:</t>
  </si>
  <si>
    <t>Konszignáció 
Leier Hungária viszonteladó partnerétől</t>
  </si>
  <si>
    <t>Viszoneladó adatai elérhetőségei:</t>
  </si>
  <si>
    <t>Készítette:</t>
  </si>
  <si>
    <t>Viszonetladó neve:</t>
  </si>
  <si>
    <t>telefon:</t>
  </si>
  <si>
    <t>Fuvar módja:</t>
  </si>
  <si>
    <t>E-mail:</t>
  </si>
  <si>
    <t>e-mail:</t>
  </si>
  <si>
    <t>Tel:</t>
  </si>
  <si>
    <t>Ajánlat száma:</t>
  </si>
  <si>
    <t>Gyári árak Leier Hungária telephelyein átvéve</t>
  </si>
  <si>
    <t>Ajánlat érvényessége:</t>
  </si>
  <si>
    <t>Szállítás cím:</t>
  </si>
  <si>
    <t>Szállítási határidő:</t>
  </si>
  <si>
    <t>Fizetési mód:</t>
  </si>
  <si>
    <t>Üzem</t>
  </si>
  <si>
    <t>Raklap</t>
  </si>
  <si>
    <t>Termék</t>
  </si>
  <si>
    <t>Egységár</t>
  </si>
  <si>
    <t>Mennyiség</t>
  </si>
  <si>
    <t>ME</t>
  </si>
  <si>
    <t>Érték</t>
  </si>
  <si>
    <t>LEIER HÚZOTT KARÚ LÉPCSŐ</t>
  </si>
  <si>
    <t>LEIER KÉREGFAL (LKF)</t>
  </si>
  <si>
    <t>LEIER MESTERPANEL (LMP)</t>
  </si>
  <si>
    <t>LEIER TÖMÖR ELEM PILLÉR ÉS GERENDA</t>
  </si>
  <si>
    <t>LEIER LSK KÉMÉNY 8,33</t>
  </si>
  <si>
    <t>ZSALUZÓELEM 30</t>
  </si>
  <si>
    <t>TÉGLA</t>
  </si>
  <si>
    <t>LEIERTHERM 10/50 N+F</t>
  </si>
  <si>
    <t xml:space="preserve">MDVA 100 VÁLASZFAL ÁTHIDALÓ </t>
  </si>
  <si>
    <t>TAVERNA 6 CM N+F MANDULA</t>
  </si>
  <si>
    <t>KERTI SZEGÉLYKŐ 100x5x20 szürke</t>
  </si>
  <si>
    <t>GRANITE ALAPCSERÉP FEKETE</t>
  </si>
  <si>
    <t>GRANITE KÚPCSERÉP FEKETE</t>
  </si>
  <si>
    <t>GRANITE KEZDŐ KÚPCSERÉP FEKETE</t>
  </si>
  <si>
    <t>GRANITE SZELLŐZŐCSERÉP KUPAKKAL FEKETE</t>
  </si>
  <si>
    <t>"AZ ENERGIA VILÁGPIACI ÁRÁNAK NAGYMÉRTÉKŰ VÁLTOZÁSA ESETÉN AZ ÁRVÁLTOZÁS JOGÁT A LEIER HUNGÁRIA KFT. FENNTARTJA."</t>
  </si>
  <si>
    <t>Termékek mellé az alábbi kiegészítő díjakat számlázzuk:</t>
  </si>
  <si>
    <t>Raklap díj: (Tégla, Piros, EUR)</t>
  </si>
  <si>
    <t>Általános darus szállítási díj, átszedési díj</t>
  </si>
  <si>
    <t>Csomagolási díj: (általános)</t>
  </si>
  <si>
    <t xml:space="preserve">Csomagolási díj: (cserép) </t>
  </si>
  <si>
    <t xml:space="preserve">Csomagolási díj: (tégla) </t>
  </si>
  <si>
    <t>Áthidaló raklapbontási díj (raklap/típus):</t>
  </si>
  <si>
    <t>Emelőhátfalas szállítási díj</t>
  </si>
  <si>
    <t>További kiegészítő díjainkról az ajánlat hátlapján tájékozódhat.</t>
  </si>
  <si>
    <t>Összesen:</t>
  </si>
  <si>
    <t>Áfa összege:</t>
  </si>
  <si>
    <t>Fizetendő:</t>
  </si>
  <si>
    <t>Visszavehető raklapok értéke gyártó üzembe történő visszaszállítás esetén (bruttó 8255 Ft/raklap)</t>
  </si>
  <si>
    <t>Végösszeg raklapok visszavétele után:</t>
  </si>
  <si>
    <t>Kereskedő ajánlata alapján</t>
  </si>
  <si>
    <t>Megjegyzések:</t>
  </si>
  <si>
    <t>Üdvözlettel:</t>
  </si>
  <si>
    <t>www.leier.eu</t>
  </si>
  <si>
    <t>KIEGÉSZÍTŐ DÍJAINK</t>
  </si>
  <si>
    <t>6.500 Ft + Áfa / raklap</t>
  </si>
  <si>
    <t>3.000 Ft + ÁFA / raklap</t>
  </si>
  <si>
    <t>LEIER általános csomagolási díj</t>
  </si>
  <si>
    <t>1.200 Ft + ÁFA / raklap</t>
  </si>
  <si>
    <t>LEIER tégla csomagolási díj</t>
  </si>
  <si>
    <t>7.000 Ft + ÁFA / raklap</t>
  </si>
  <si>
    <t>LEIER cserép csomagolási díj</t>
  </si>
  <si>
    <t>4.500 Ft + ÁFA / raklap</t>
  </si>
  <si>
    <t>LEIER Kaiserstein térkő/lap, Classic line lap, Beton fedlap, Kerítéselem</t>
  </si>
  <si>
    <t>14.000 Ft + ÁFA / raklap</t>
  </si>
  <si>
    <r>
      <t xml:space="preserve">és szegélykő raklapbontási díj </t>
    </r>
    <r>
      <rPr>
        <sz val="8"/>
        <color theme="1"/>
        <rFont val="Aptos Narrow"/>
        <family val="2"/>
        <charset val="238"/>
        <scheme val="minor"/>
      </rPr>
      <t>(További termékeink csak egész raklap tételben rendelhetőek!)</t>
    </r>
  </si>
  <si>
    <t>Áthidaló raklapbontási díj</t>
  </si>
  <si>
    <t>1.750 Ft + ÁFA / raklap / típus</t>
  </si>
  <si>
    <r>
      <t xml:space="preserve">Kaiserstein Kerítés, import termékek összekészítési díj - </t>
    </r>
    <r>
      <rPr>
        <i/>
        <sz val="10"/>
        <color theme="1"/>
        <rFont val="Aptos Narrow"/>
        <family val="2"/>
        <charset val="238"/>
        <scheme val="minor"/>
      </rPr>
      <t>megrendelés lemondása esetén</t>
    </r>
  </si>
  <si>
    <t>14.000 Ft + ÁFA / megrendelés v. cím</t>
  </si>
  <si>
    <r>
      <t xml:space="preserve">Kémény összekészítési díj - </t>
    </r>
    <r>
      <rPr>
        <i/>
        <sz val="10"/>
        <color theme="1"/>
        <rFont val="Aptos Narrow"/>
        <family val="2"/>
        <charset val="238"/>
        <scheme val="minor"/>
      </rPr>
      <t>megrendelés lemondása esetén</t>
    </r>
  </si>
  <si>
    <t>Tetőcserép kiegészítő fuvardíj</t>
  </si>
  <si>
    <t>12.000 Ft + ÁFA / megrendelés v. cím</t>
  </si>
  <si>
    <t>25.000 Ft/To/raklap</t>
  </si>
  <si>
    <t>Állásidő - megkezdett negyedóránként (az ÁSZF-ben foglalt 2 óra lerakodási időn felül)</t>
  </si>
  <si>
    <t>4.800 Ft + ÁFA / negyedóra</t>
  </si>
  <si>
    <t>DÍSZBURKOLAT KIEGÉSZÍTŐ FUVARDÍJAK</t>
  </si>
  <si>
    <t>Részleges kiterheltségű (24 tonna) szerelvény megkezdett 12 tonna alatti megrendelt árunál, lerakodási helyszínenként, illetve átrakodásnál</t>
  </si>
  <si>
    <t>40.000 Ft + ÁFA</t>
  </si>
  <si>
    <t>ÁLTALÁNOS SZERZŐDÉSI FELTÉTELEK</t>
  </si>
  <si>
    <t>1. Általános feltételek
A jelen általános szerződési feltételek a Leier Hungária Kft-vel (a továbbiakban Leier vagy gyártó) építőanyag szállítása és adásvétele tárgyában kötött minden szerződés elválaszthatatlan része, kivéve, ha a Leier írásban kifejezetten eltérően rendelkezik. A viszontértékesítő üzleti partnerek a Leier termékekkel kapcsolatos ajánlataiknál, szerződéseiknél és teljesítéseiknél kötelesek e feltételek figyelembevételével eljárni. A jelen okiratban foglaltaktól eltérni a felek írásbeli megállapodásával lehet, a vevő ettől eltérő egyedi, vagy általános üzleti feltétele csak a Leier írásbeli elfogadó nyilatkozata esetén alkalmazható.
2. Árak, árajánlatok
A Leier termékek ÁFA nélküli árait, illetve a csomagolásnál felhasznált raklapok és egyéb segédeszközök ellenértékét,a csomagolási díjat és az állásidő díját az átadás időpontjában hatályos, a www.leier.hu honlapon is közzétett árlista tartalmazza, melytől a felek szerződésben eltérhetnek. Az ott megjelölt árak tartalmazzák az árlistában megjelölt Leier gyáregységben történő fuvareszközre rakás költségeit is. Az árlista kizárólag Magyarország területén, belföldi forgalomban érvényes. Gyári átvétel esetén a szállítás költségeit a vevő viseli, a leszállított ár tartalmazza a szállítás díját is. A Leier jogosult a leszállított árat megbontani és a számlán külön fuvar-, illetve szállítási díjat és vételárat feltüntetni. A számlát elfogadottnak tekintik a Felek, ha a vevő a kézhezvételtől számított 3 napon belül azzal kapcsolatban írásban kifogást nem jelez.
3. Megrendelések
A vevők megrendeléseiket írásban adják le. Egyedi megállapodás alapján történő megrendelés esetén a vevő hivatkozik a szerződés számára. A megrendelésen a vevő feltünteti, hogy a terméket leszállítva vagy gyári átvétellel kéri. A megrendelések teljesítésére a Leier csak az írásos visszaigazolásban vállal kötelezettséget, és abban határozza meg a várható szállítási időt. Az egyedi gyártású termékek megrendelésének lemondása esetén a vevő a megrendelési érték 30
%-nak megfelelő mértékű kötbér fizetésére köteles. A már legyártott egyedi termékekre vonatkozó szerződéstől a vevő nem állhat el, köteles a szerződés szerinti vételárat megfizetni a Leiernek. Terméket a Leier nem vásárol vissza. A vevő által összeállított konszignációk és anyagszükséglet - számítások megfelelőségéért a Leier nem vállal felelősséget. A beépítésre kerülő szerkezeti anyagok és rendszerek méreteztetése a vevő feladata és felelőssége.
4. Átvétel, teljesítés
Az átvétel helye a vevő által szervezett fuvar esetében a Leier gyár területe (gyári átvétel), az átvevő személy: a vevő vagy az általa megbízott fuvaros. Az átvétel helye a Leier által szervezett fuvar esetén a megadott szállítási cím (telekhatár), átvevő személy: a vevő. A vevő alkalmazottja, megbízottja is jogosult a termék átvételére. Az átvevő az átvételkor köteles az áruk mennyiségi és minőségi ellenőrzését elvégezni. A szállítólevelet az ellenőrzést követően mindkét fél aláírja. A vevő a teljesítést megelőzően köteles közölni az átvételre jogosult személyek nevét vagy a szállítóeszköz rendszámát, amennyiben ezt elmulasztja, az átvevő személyét később nem kifogásolhatja. Leszállított termék esetében, ha a vevő vagy megbízottja az átvételnél az egyeztetett időpontban nem jelenik meg, a Leier visszaszállíttatja az árut és a szállítás költségeit a vevő köteles megfizetni. A kárveszély a termék átadásával száll át a vevőre. Leier EKAER bejelentési kötelezettsége esetén vevő írásban jelzi az átvétel napját, illetve amit a jogszabály az átvétellel kapcsolatban előír.
Amennyiben a vevő fuvarozója a gyártó felszólítása ellenére túlsúlyos rakományként szállítja el a terméket, köteles a gyártó ebből eredő kárát megtéríteni.
A vevő által szervezendő szállítással megrendelt tételeket a visszaigazolásban megadott szállítási határidőt követő 2 héten belül el kell szállítani.
Leszállított termék esetén a vevő köteles biztosítani azt, hogy a szállítási cím 15 m hosszú, illetve 40 tonna össztömegű járműszerelvény, illetve az áru rendeltetésszerű szállítására alkalmas jármű számára időjárástól függetlenül biztonságosan megközelíthető legyen, beleértve a lerakodás feltételeit is. A Leier szállítása esetén a tehergépjárműről lerakodás a vevő feladata, aki ehhez megfelelően oktatott, kellő létszámú személyzetet biztosít. A lerakodásra 120 perc áll a vevő rendelkezésére. Amennyiben a Leier daruzást vállal, a vevő köteles a rakodási munkát irányítani. A célállomásra érkezést követően a kötözés minden esetben a vevő feladata, ideérte az esetleges átállásokat is. A vevő tájékoztatni köteles a Leiert, amennyiben a szállítási cím megközelítése engedéllyel (behajtás, súlykorlátozás) lehetséges, illetve annak beszerzéséről a vevő gondoskodik. Ha az áru átvétele az áruátvevő mulasztása következtében meghiúsul - beleértve ebbe a lerakodási helyszín lerakásra és megközelítésére való alkalmatlanságát vagy a szükséges engedély hiányát is - a Leier az árut visszaszállítja a gyárba, a vevő köteles az eredménytelen szállítás költségeinek megtérítésére. A vevőnek felróható indokolatlan, illetve 120 percet meghaladó fuvareszköz-várakozásért a Leier állásidő díjat számít fel. A lerakodás és az esetleges állásidő a 6 órát nem haladhatja meg, ezen időtartam túllépése esetén a tehergépjármű az építkezés területén rakottan is elhagyhatja és a felmerülő díjakat és költségeket (fuvardíj, állásidő stb.) a Leier a vevő részére kiszámlázza. Leier fuvarozó alvállalkozó igénybevételére jogosult. Az építkezési vagy szállítási cím pontatlan megjelölése, a behajtó út használhatatlansága, úthasználati díj vagy súlykorlátozások miatt felmerülő többletköltség a vevőt terheli. A Leier az áruk szállításra történő csomagolásánál messzemenően törekszik az áru védelmét megfelelően szolgáló anyagok használatára. A gyártó a Leier T1 (Leier piros), a Leier T2 (Leier tégla) és a Leier T3 raklapokat a kiadást követő 12 hónapon belül, az EUR raklapokat a kiadást követő 9 hónapon belül, használható állapotban, a vásárlási számla bemutatása esetén, a vásárlás időpontjában érvényes Leier - árlistában szereplő vételáron a vevőtől visszavásárolja.
5. Fizetési feltételek
A vevő a számlán feltüntetett fizetési határnapig köteles az ellenértéket megfizetni. Késedelmes fizetés esetén a vevő köteles a Ptk-ban meghatározott mértékű késedelmi kamatot és behajtási költségátalányt megfizetni. Leier jogosult a vevő szerződésszegése, késedelme miatt felmerült indokolt költségeket a vevővel szemben érvényesíteni. A Leier a terméket tulajdonjog fenntartással adja el, azaz az áru a teljes vételár kifizetéséig a Leier tulajdonában marad. A Leier a tulajdonjog fenntartás tényének bejegyzését a hitelbiztosítéki rendszerben kezdeményezheti, amelyhez a vevő a hitelesített regisztrációját igazolja vagy annak hiánya esetén megteszi. A vevő az általa továbbadott és a fentiek alapján a Leier tulajdonát képező áruk esetében köteles a saját vevőjével szembeni tulajdonjog fenntartást regisztrálni, illetőleg a Leier cég tulajdonában levő árut nem terhelheti meg bármilyen harmadik fél követelésével. A vevő kijelenti, hogy késedelmes fizetése esetén engedményezi az építőanyag értékesítéséből származó követelését és a raktárán lévő, tovább nem értékesített Leier építőanyagok a gyártóval fennálló fizetési kötelezettség fedezetéül szolgálnak. A vevő fizetési nehézsége esetén köteles a terméket a gyártónak saját költségén visszaszállítani és az értékcsökkenést megtéríteni. A
 vevő hozzájárulását adja ahhoz, hogy amennyiben 30 napot meghaladó fizetési késedelme áll fenn, a gyártó képviselője a vevő munkaterületére, telephelyére, a szállítási címre a termék visszajuttatása céljából akadálytalanul bejuthat és a telephelyen található valamennyi Leier építőanyagot a vevő költségére visszaszállíthatja. A Leier a vevő hitelkeretének túllépése, fizetési késedelme, illetve a fizetési szándékával vagy képességével kapcsolatos kétely esetén jogosult a szerződésben rögzített fizetési feltételek felfüggesztésére, előre történő fizetés kikötésére, valamint a szerződéstől érdekmúlás bizonyítása nélkül történő elállásra. A vevő kártérítési igénye ilyen esetben kizárt. Vevő kizárólag akkor jogosult építőanyagot rendelni, ha gazdálkodása, pénzügyi helyzete biztos, rendelkezik a vételár kiegyenlítéséhez szükséges fedezettel. Vevő köteles a Leiert haladéktalanul írásban tájékoztatni, ha a pénzügyi, gazdasági helyzetében olyan változás áll be, mely szerződéses kötelezettségeinek teljesítésére kihat, illetve akkor is, ha a cégadataiban változás következik be, különös tekintettel a számlázási adatok, illetve a tulajdonos és az ügyvezető személyének a változására.
6. Reklamáció, garancia, szavatosság
Az áruk mennyiségi és minőségi ellenőrzését az átvételekor kell megtenni akár a csomagolás megbontása mellett, és az esetleges hiányt és minőségi hibát a szállítólevélen kell feltüntetni és az átadó és átvevő személyeknek aláírni. Amennyiben a vevő a szállítólevélen hibát nem jelez, azzal a teljesítés kifogástalanságát jelzi, ezt követően reklamációt kizárólag az olyan hibákkal kapcsolatban terjeszthet elő, melyek az átvételkor nem láthatóak és nem ellenőrizhetőek. Ez utóbbi kifogásokat haladéktalanul, legfeljebb 5 munkanapon belül írásban, a számla, szállítólevél, raklapos áru esetén árucímke (csomagolási jegy) csatolásával együtt kell bejelenteni a hiba pontos megjelölésével, az azt igazoló fotókkal, a szavatossági igény pontos megjelölésével a http://reklamacio.leier.hu/ honlapon keresztül.
Minőségi kifogás alá eső termékeket beépíteni nem szabad, azt teljes mennyiségében láthatóvá és ellenőrizhetővé kell tenni a Leier számára. A hibás termékek beépítésére visszavezethető többletköltségek a gyártóra nem háríthatóak át. A betontermékek, tetőcserepek és az égetett agyagtermékek esetében esetlegesen előforduló ún. kivirágzás (pl. mész-, só-, vas-oxid kivirágzás), más színeltérés, melírozott / satírozott termékeknél a színkomponensek aránya, illetve a darabsúly kisebb eltérése nem képezheti minőségi kifogás alapját. Melírozott / satírozott díszburkolatok esetén a melírozás / satírozás nem az egyes darabok felületén, hanem a teljes burkolt felületen jelentkezik. A reklamáción alapuló fizetési visszatartások - a minőségi kifogás megalapozatlansága esetén - késedelmes fizetésnek minősülnek és az erre vonatkozó jogkövetkezményeket vonják maguk után.
A vevő kellékszavatossági igénye a teljesítés időpontjától számított egy év (fogyasztó esetében két év) alatt évül el. Az elévülés nyugvása: legfeljebb 5 év. A Leier fenntartja a jogot arra, hogy a vevő igényét ügyfélpolitikai okból részben vagy egészben teljesítse, ez azonban nem minősül a hibás teljesítés elismerésének. Olyan termék esetén, melyre a gyártó jótállást vállal, a jótállás feltétele, hogy a vevő a vásárlást követő legfeljebb 6 hónapon belül a http://garancia.leier.hu/ honlapon a termékregisztrációt elvégezze.
A vevő köteles a tárolási, felhasználási utasításokat, az alkalmazástechnikai útmutatót betartani. A tájékoztató anyagokban, katalógusokban, marketing kiadványokban szereplő képek, termékfotók csak tájékoztató jellegűek, a termékek színe a fotón láthatótól árnyalatnyival eltérhet, mivel a betontermékek természetes anyagból készülnek, melyek jellegükből adódóan is kisebb-nagyobb színárnyalatnyi eltérést mutatnak. Ezeket kiegészítő, a termék végleges színét meghatározó tényezőként jelentkeznek még a gyártás során a cement színárnyalatnyi eltérése, a nyers termék szilárdulási körülményei (hőmérséklet, környezeti páratartalom), segédanyagok pigmentjei, a beton kora. Az említett technikai tényezők miatt a technológiai előírások leggondosabb betartása ellenére a színeltérések és felületi struktúra különbségek technikailag nem elkerülhetők, de nem is befolyásolják termékeink minőségét, illetve használati értékét. Fenti tájékoztatás a partnereknél kihelyezett mintatermékekre is vonatkozik. A termék teljesítménynyilatkozata és alkalmazástechnikai útmutatója a Leier cég honlapján megtalálható. A vevő esetleges továbbértékesítés során köteles a megfelelő alkalmazástechnikára a fogyasztó figyelmét felhívni.
7. Személyes adatok kezelése
A jelen ügylet kapcsán tudomására jutott személyes adatokat a Leier a mindenkori jogszabályi előírásoknak megfelelően kezeli. A személyes adatok kezelésének szabályait az Adatkezelési tájékoztató tartalmazza. (https://www.leier.hu/adatkezelesi-tajekoztato) A szerződéskötéssel a vevő elismeri, hogy megismerte az adatkezelési tájékoztató tartalmát és elfogadja azt.
8. Egyéb rendelkezések
Minden esetben a megrendelést követő visszaigazolás időpontjában érvényes ÁSZF-et kell alkalmazni. A mindenkor aktuális ÁSZF a Leier honlapján kerül közzétételre. A vitás kérdéseket a Felek békés úton, tárgyalások folytatásával kívánják rendezni. Ennek sikertelensége esetén a Felek a hatáskörrel rendelkező győri székhelyű bíróság kizárólagos illetékességét kötik ki.
Érvényes: 2025. december 15. napjától</t>
  </si>
  <si>
    <t/>
  </si>
  <si>
    <t>db</t>
  </si>
  <si>
    <t>m2</t>
  </si>
  <si>
    <t>-</t>
  </si>
  <si>
    <t>PIROS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</si>
</sst>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#&quot; db&quot;"/>
    <numFmt numFmtId="166" formatCode="#,##0&quot; Ft&quot;"/>
  </numFmts>
  <fonts count="2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7"/>
      <color theme="0"/>
      <name val="Century Gothic"/>
      <family val="2"/>
      <charset val="238"/>
    </font>
    <font>
      <b/>
      <sz val="16"/>
      <color theme="0"/>
      <name val="Aptos Narrow"/>
      <family val="2"/>
      <charset val="238"/>
      <scheme val="minor"/>
    </font>
    <font>
      <b/>
      <sz val="10"/>
      <color theme="0"/>
      <name val="Century Gothic"/>
      <family val="2"/>
      <charset val="238"/>
    </font>
    <font>
      <b/>
      <sz val="10"/>
      <color theme="0"/>
      <name val="Aptos Narrow"/>
      <family val="2"/>
      <charset val="238"/>
      <scheme val="minor"/>
    </font>
    <font>
      <sz val="10"/>
      <color rgb="FFFF0000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sz val="7"/>
      <color theme="1" tint="0.34998626667073579"/>
      <name val="Century Gothic"/>
      <family val="2"/>
      <charset val="238"/>
    </font>
    <font>
      <b/>
      <u/>
      <sz val="10"/>
      <color theme="1" tint="0.34998626667073579"/>
      <name val="Aptos Narrow"/>
      <family val="2"/>
      <charset val="238"/>
      <scheme val="minor"/>
    </font>
    <font>
      <b/>
      <sz val="16"/>
      <color rgb="FF005E9E"/>
      <name val="Century Gothic"/>
      <family val="2"/>
      <charset val="238"/>
    </font>
    <font>
      <sz val="7.5"/>
      <color theme="1" tint="0.34998626667073579"/>
      <name val="Aptos Narrow"/>
      <family val="2"/>
      <charset val="238"/>
      <scheme val="minor"/>
    </font>
    <font>
      <sz val="7.5"/>
      <color theme="1" tint="0.34998626667073579"/>
      <name val="Century Gothic"/>
      <family val="2"/>
      <charset val="238"/>
    </font>
    <font>
      <sz val="8"/>
      <color theme="1" tint="0.34998626667073579"/>
      <name val="Century Gothic"/>
      <family val="2"/>
      <charset val="238"/>
    </font>
    <font>
      <b/>
      <sz val="7.5"/>
      <color theme="1" tint="0.34998626667073579"/>
      <name val="Century Gothic"/>
      <family val="2"/>
      <charset val="238"/>
    </font>
    <font>
      <b/>
      <sz val="10"/>
      <color theme="1" tint="0.14999847407452621"/>
      <name val="Aptos Narrow"/>
      <family val="2"/>
      <charset val="238"/>
      <scheme val="minor"/>
    </font>
    <font>
      <b/>
      <u/>
      <sz val="10"/>
      <color rgb="FFFF0000"/>
      <name val="Aptos Narrow"/>
      <family val="2"/>
      <charset val="238"/>
      <scheme val="minor"/>
    </font>
    <font>
      <b/>
      <sz val="10"/>
      <color rgb="FFFF0000"/>
      <name val="Aptos Narrow"/>
      <family val="2"/>
      <charset val="238"/>
      <scheme val="minor"/>
    </font>
    <font>
      <b/>
      <sz val="10"/>
      <name val="Aptos Narrow"/>
      <family val="2"/>
      <charset val="238"/>
      <scheme val="minor"/>
    </font>
    <font>
      <sz val="10"/>
      <name val="Arial CE"/>
      <charset val="238"/>
    </font>
    <font>
      <b/>
      <u/>
      <sz val="10"/>
      <name val="Aptos Narrow"/>
      <family val="2"/>
      <charset val="238"/>
      <scheme val="minor"/>
    </font>
    <font>
      <sz val="8"/>
      <color theme="1"/>
      <name val="Aptos Narrow"/>
      <family val="2"/>
      <charset val="238"/>
      <scheme val="minor"/>
    </font>
    <font>
      <sz val="8"/>
      <name val="Arial CE"/>
      <family val="2"/>
      <charset val="238"/>
    </font>
    <font>
      <sz val="10"/>
      <name val="Arial CE"/>
    </font>
    <font>
      <b/>
      <sz val="12"/>
      <color theme="1"/>
      <name val="Aptos Narrow"/>
      <family val="2"/>
      <charset val="238"/>
      <scheme val="minor"/>
    </font>
    <font>
      <i/>
      <sz val="10"/>
      <color theme="1"/>
      <name val="Aptos Narrow"/>
      <family val="2"/>
      <charset val="238"/>
      <scheme val="minor"/>
    </font>
    <font>
      <sz val="5.6"/>
      <color theme="1"/>
      <name val="Aptos Narrow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5E9E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/>
      <right/>
      <top style="hair">
        <color theme="1" tint="0.499984740745262"/>
      </top>
      <bottom/>
      <diagonal/>
    </border>
    <border>
      <left/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/>
      <top/>
      <bottom/>
      <diagonal/>
    </border>
    <border>
      <left/>
      <right style="hair">
        <color theme="1" tint="0.499984740745262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21" fillId="0" borderId="0"/>
  </cellStyleXfs>
  <cellXfs count="133">
    <xf numFmtId="0" fontId="0" fillId="0" borderId="0" xfId="0"/>
    <xf numFmtId="0" fontId="0" fillId="3" borderId="0" xfId="0" applyFill="1" applyAlignment="1">
      <alignment horizontal="right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0" fillId="5" borderId="0" xfId="0" applyFill="1" applyProtection="1">
      <protection locked="0"/>
    </xf>
    <xf numFmtId="0" fontId="7" fillId="5" borderId="0" xfId="0" applyFont="1" applyFill="1" applyProtection="1">
      <protection locked="0"/>
    </xf>
    <xf numFmtId="0" fontId="9" fillId="5" borderId="0" xfId="0" applyFont="1" applyFill="1" applyAlignment="1" applyProtection="1">
      <alignment horizontal="left" vertical="top"/>
      <protection locked="0"/>
    </xf>
    <xf numFmtId="0" fontId="23" fillId="5" borderId="0" xfId="0" applyFont="1" applyFill="1" applyAlignment="1" applyProtection="1">
      <alignment horizontal="left" wrapText="1"/>
      <protection locked="0"/>
    </xf>
    <xf numFmtId="0" fontId="24" fillId="5" borderId="0" xfId="4" applyFont="1" applyFill="1" applyAlignment="1" applyProtection="1">
      <alignment horizontal="justify" vertical="top" wrapText="1"/>
      <protection locked="0"/>
    </xf>
    <xf numFmtId="49" fontId="25" fillId="5" borderId="14" xfId="4" applyNumberFormat="1" applyFont="1" applyFill="1" applyBorder="1" applyProtection="1">
      <protection locked="0"/>
    </xf>
    <xf numFmtId="0" fontId="0" fillId="2" borderId="0" xfId="0" applyFill="1" applyProtection="1">
      <protection locked="0"/>
    </xf>
    <xf numFmtId="0" fontId="3" fillId="2" borderId="0" xfId="3" applyFont="1" applyFill="1" applyAlignment="1" applyProtection="1">
      <alignment vertical="center" wrapText="1"/>
      <protection locked="0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shrinkToFit="1"/>
      <protection locked="0"/>
    </xf>
    <xf numFmtId="0" fontId="0" fillId="5" borderId="7" xfId="0" applyFill="1" applyBorder="1" applyAlignment="1" applyProtection="1">
      <alignment shrinkToFit="1"/>
      <protection locked="0"/>
    </xf>
    <xf numFmtId="0" fontId="0" fillId="5" borderId="7" xfId="0" applyFill="1" applyBorder="1" applyProtection="1">
      <protection locked="0"/>
    </xf>
    <xf numFmtId="0" fontId="0" fillId="5" borderId="14" xfId="0" applyFill="1" applyBorder="1" applyProtection="1">
      <protection locked="0"/>
    </xf>
    <xf numFmtId="0" fontId="0" fillId="5" borderId="19" xfId="0" applyFill="1" applyBorder="1" applyProtection="1">
      <protection locked="0"/>
    </xf>
    <xf numFmtId="0" fontId="0" fillId="5" borderId="0" xfId="0" applyFill="1" applyAlignment="1" applyProtection="1">
      <alignment horizontal="center"/>
      <protection locked="0"/>
    </xf>
    <xf numFmtId="0" fontId="26" fillId="5" borderId="0" xfId="0" applyFont="1" applyFill="1" applyAlignment="1" applyProtection="1">
      <alignment vertical="center"/>
      <protection locked="0"/>
    </xf>
    <xf numFmtId="166" fontId="8" fillId="4" borderId="1" xfId="4" applyNumberFormat="1" applyFont="1" applyFill="1" applyBorder="1" applyAlignment="1" applyProtection="1">
      <alignment horizontal="right"/>
      <protection locked="0"/>
    </xf>
    <xf numFmtId="1" fontId="8" fillId="4" borderId="5" xfId="4" applyNumberFormat="1" applyFont="1" applyFill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/>
      <protection locked="0"/>
    </xf>
    <xf numFmtId="165" fontId="20" fillId="4" borderId="1" xfId="4" applyNumberFormat="1" applyFont="1" applyFill="1" applyBorder="1" applyAlignment="1" applyProtection="1">
      <alignment horizontal="left"/>
      <protection locked="0"/>
    </xf>
    <xf numFmtId="165" fontId="20" fillId="4" borderId="2" xfId="4" applyNumberFormat="1" applyFont="1" applyFill="1" applyBorder="1" applyAlignment="1" applyProtection="1">
      <alignment horizontal="left"/>
      <protection locked="0"/>
    </xf>
    <xf numFmtId="9" fontId="20" fillId="0" borderId="2" xfId="1" applyFont="1" applyFill="1" applyBorder="1" applyAlignment="1" applyProtection="1">
      <alignment horizontal="center"/>
      <protection locked="0"/>
    </xf>
    <xf numFmtId="165" fontId="20" fillId="4" borderId="2" xfId="4" applyNumberFormat="1" applyFont="1" applyFill="1" applyBorder="1" applyProtection="1">
      <protection locked="0"/>
    </xf>
    <xf numFmtId="165" fontId="20" fillId="4" borderId="3" xfId="4" applyNumberFormat="1" applyFont="1" applyFill="1" applyBorder="1" applyProtection="1">
      <protection locked="0"/>
    </xf>
    <xf numFmtId="165" fontId="8" fillId="4" borderId="3" xfId="4" applyNumberFormat="1" applyFont="1" applyFill="1" applyBorder="1" applyProtection="1">
      <protection locked="0"/>
    </xf>
    <xf numFmtId="165" fontId="8" fillId="4" borderId="4" xfId="4" applyNumberFormat="1" applyFont="1" applyFill="1" applyBorder="1" applyProtection="1">
      <protection locked="0"/>
    </xf>
    <xf numFmtId="165" fontId="8" fillId="4" borderId="2" xfId="4" applyNumberFormat="1" applyFont="1" applyFill="1" applyBorder="1" applyProtection="1">
      <protection locked="0"/>
    </xf>
    <xf numFmtId="165" fontId="8" fillId="4" borderId="5" xfId="4" applyNumberFormat="1" applyFont="1" applyFill="1" applyBorder="1" applyAlignment="1" applyProtection="1">
      <alignment horizontal="center"/>
      <protection locked="0"/>
    </xf>
    <xf numFmtId="165" fontId="8" fillId="4" borderId="6" xfId="4" applyNumberFormat="1" applyFont="1" applyFill="1" applyBorder="1" applyAlignment="1" applyProtection="1">
      <alignment horizontal="left" shrinkToFit="1"/>
      <protection locked="0"/>
    </xf>
    <xf numFmtId="165" fontId="8" fillId="4" borderId="7" xfId="4" applyNumberFormat="1" applyFont="1" applyFill="1" applyBorder="1" applyAlignment="1" applyProtection="1">
      <alignment horizontal="left" shrinkToFit="1"/>
      <protection locked="0"/>
    </xf>
    <xf numFmtId="165" fontId="8" fillId="4" borderId="8" xfId="4" applyNumberFormat="1" applyFont="1" applyFill="1" applyBorder="1" applyAlignment="1" applyProtection="1">
      <alignment horizontal="left" shrinkToFit="1"/>
      <protection locked="0"/>
    </xf>
    <xf numFmtId="166" fontId="8" fillId="4" borderId="5" xfId="4" applyNumberFormat="1" applyFont="1" applyFill="1" applyBorder="1" applyAlignment="1" applyProtection="1">
      <alignment horizontal="right"/>
      <protection locked="0"/>
    </xf>
    <xf numFmtId="2" fontId="8" fillId="4" borderId="5" xfId="4" applyNumberFormat="1" applyFont="1" applyFill="1" applyBorder="1" applyAlignment="1" applyProtection="1">
      <alignment horizontal="right"/>
      <protection locked="0"/>
    </xf>
    <xf numFmtId="166" fontId="8" fillId="3" borderId="6" xfId="4" applyNumberFormat="1" applyFont="1" applyFill="1" applyBorder="1" applyAlignment="1" applyProtection="1">
      <alignment horizontal="right"/>
      <protection locked="0"/>
    </xf>
    <xf numFmtId="166" fontId="8" fillId="3" borderId="8" xfId="4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65" fontId="8" fillId="5" borderId="5" xfId="4" applyNumberFormat="1" applyFont="1" applyFill="1" applyBorder="1" applyAlignment="1" applyProtection="1">
      <alignment horizontal="center"/>
      <protection locked="0"/>
    </xf>
    <xf numFmtId="166" fontId="8" fillId="6" borderId="5" xfId="4" applyNumberFormat="1" applyFont="1" applyFill="1" applyBorder="1" applyAlignment="1" applyProtection="1">
      <alignment horizontal="right"/>
      <protection locked="0"/>
    </xf>
    <xf numFmtId="0" fontId="10" fillId="3" borderId="0" xfId="3" applyFont="1" applyFill="1" applyAlignment="1" applyProtection="1">
      <alignment vertical="center" wrapText="1"/>
      <protection locked="0"/>
    </xf>
    <xf numFmtId="0" fontId="13" fillId="3" borderId="0" xfId="3" applyFont="1" applyFill="1" applyAlignment="1" applyProtection="1">
      <alignment shrinkToFit="1"/>
      <protection locked="0"/>
    </xf>
    <xf numFmtId="0" fontId="14" fillId="3" borderId="0" xfId="3" applyFont="1" applyFill="1" applyAlignment="1" applyProtection="1">
      <alignment horizontal="right"/>
      <protection locked="0"/>
    </xf>
    <xf numFmtId="0" fontId="16" fillId="3" borderId="0" xfId="3" applyFont="1" applyFill="1" applyAlignment="1" applyProtection="1">
      <alignment horizontal="right" shrinkToFit="1"/>
      <protection locked="0"/>
    </xf>
    <xf numFmtId="0" fontId="14" fillId="3" borderId="0" xfId="3" applyFont="1" applyFill="1" applyAlignment="1" applyProtection="1">
      <alignment wrapText="1"/>
      <protection locked="0"/>
    </xf>
    <xf numFmtId="0" fontId="6" fillId="3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center"/>
      <protection locked="0"/>
    </xf>
    <xf numFmtId="165" fontId="8" fillId="4" borderId="1" xfId="4" applyNumberFormat="1" applyFont="1" applyFill="1" applyBorder="1" applyAlignment="1" applyProtection="1">
      <alignment horizontal="center"/>
      <protection locked="0"/>
    </xf>
    <xf numFmtId="0" fontId="8" fillId="4" borderId="1" xfId="4" applyFont="1" applyFill="1" applyBorder="1" applyAlignment="1" applyProtection="1">
      <alignment horizontal="center"/>
      <protection locked="0"/>
    </xf>
    <xf numFmtId="2" fontId="8" fillId="4" borderId="1" xfId="4" applyNumberFormat="1" applyFont="1" applyFill="1" applyBorder="1" applyAlignment="1" applyProtection="1">
      <alignment horizontal="right"/>
      <protection locked="0"/>
    </xf>
    <xf numFmtId="0" fontId="13" fillId="3" borderId="0" xfId="3" applyFont="1" applyFill="1" applyAlignment="1" applyProtection="1">
      <alignment horizontal="center" shrinkToFit="1"/>
      <protection locked="0"/>
    </xf>
    <xf numFmtId="164" fontId="14" fillId="3" borderId="0" xfId="3" applyNumberFormat="1" applyFont="1" applyFill="1" applyAlignment="1" applyProtection="1">
      <alignment horizontal="right" vertical="top" wrapText="1"/>
      <protection locked="0"/>
    </xf>
    <xf numFmtId="0" fontId="15" fillId="3" borderId="0" xfId="3" applyFont="1" applyFill="1" applyAlignment="1" applyProtection="1">
      <alignment horizontal="right"/>
      <protection locked="0"/>
    </xf>
    <xf numFmtId="0" fontId="15" fillId="3" borderId="0" xfId="3" applyFont="1" applyFill="1" applyAlignment="1" applyProtection="1">
      <alignment horizontal="right" shrinkToFi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3" fillId="2" borderId="0" xfId="3" applyFont="1" applyFill="1" applyAlignment="1" applyProtection="1">
      <alignment horizontal="right" vertical="center" wrapText="1"/>
      <protection locked="0"/>
    </xf>
    <xf numFmtId="0" fontId="11" fillId="3" borderId="0" xfId="3" applyFont="1" applyFill="1" applyAlignment="1" applyProtection="1">
      <alignment horizontal="left" shrinkToFit="1"/>
      <protection locked="0"/>
    </xf>
    <xf numFmtId="0" fontId="12" fillId="3" borderId="0" xfId="3" applyFont="1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17" fillId="0" borderId="0" xfId="0" applyFont="1" applyAlignment="1" applyProtection="1">
      <alignment horizontal="left"/>
      <protection locked="0"/>
    </xf>
    <xf numFmtId="0" fontId="17" fillId="0" borderId="0" xfId="0" applyFont="1" applyAlignment="1" applyProtection="1">
      <alignment horizontal="left" shrinkToFit="1"/>
      <protection locked="0"/>
    </xf>
    <xf numFmtId="0" fontId="9" fillId="0" borderId="0" xfId="0" applyFont="1" applyAlignment="1" applyProtection="1">
      <alignment horizontal="right"/>
      <protection locked="0"/>
    </xf>
    <xf numFmtId="0" fontId="18" fillId="0" borderId="0" xfId="0" applyFont="1" applyAlignment="1" applyProtection="1">
      <alignment horizontal="right" shrinkToFit="1"/>
      <protection locked="0"/>
    </xf>
    <xf numFmtId="0" fontId="17" fillId="0" borderId="0" xfId="0" applyFont="1" applyAlignment="1" applyProtection="1">
      <alignment horizontal="left" vertical="top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shrinkToFit="1"/>
      <protection locked="0"/>
    </xf>
    <xf numFmtId="14" fontId="19" fillId="0" borderId="0" xfId="0" applyNumberFormat="1" applyFont="1" applyAlignment="1" applyProtection="1">
      <alignment horizontal="right" shrinkToFit="1"/>
      <protection locked="0"/>
    </xf>
    <xf numFmtId="165" fontId="8" fillId="4" borderId="2" xfId="4" applyNumberFormat="1" applyFont="1" applyFill="1" applyBorder="1" applyAlignment="1" applyProtection="1">
      <alignment horizontal="left" shrinkToFit="1"/>
      <protection locked="0"/>
    </xf>
    <xf numFmtId="165" fontId="8" fillId="4" borderId="3" xfId="4" applyNumberFormat="1" applyFont="1" applyFill="1" applyBorder="1" applyAlignment="1" applyProtection="1">
      <alignment horizontal="left" shrinkToFit="1"/>
      <protection locked="0"/>
    </xf>
    <xf numFmtId="165" fontId="8" fillId="4" borderId="4" xfId="4" applyNumberFormat="1" applyFont="1" applyFill="1" applyBorder="1" applyAlignment="1" applyProtection="1">
      <alignment horizontal="left" shrinkToFit="1"/>
      <protection locked="0"/>
    </xf>
    <xf numFmtId="166" fontId="8" fillId="3" borderId="2" xfId="4" applyNumberFormat="1" applyFont="1" applyFill="1" applyBorder="1" applyAlignment="1" applyProtection="1">
      <alignment horizontal="right"/>
      <protection locked="0"/>
    </xf>
    <xf numFmtId="166" fontId="8" fillId="3" borderId="4" xfId="4" applyNumberFormat="1" applyFont="1" applyFill="1" applyBorder="1" applyAlignment="1" applyProtection="1">
      <alignment horizontal="right"/>
      <protection locked="0"/>
    </xf>
    <xf numFmtId="165" fontId="8" fillId="4" borderId="6" xfId="4" applyNumberFormat="1" applyFont="1" applyFill="1" applyBorder="1" applyAlignment="1" applyProtection="1">
      <alignment horizontal="left" shrinkToFit="1"/>
      <protection locked="0"/>
    </xf>
    <xf numFmtId="165" fontId="8" fillId="4" borderId="7" xfId="4" applyNumberFormat="1" applyFont="1" applyFill="1" applyBorder="1" applyAlignment="1" applyProtection="1">
      <alignment horizontal="left" shrinkToFit="1"/>
      <protection locked="0"/>
    </xf>
    <xf numFmtId="165" fontId="8" fillId="4" borderId="8" xfId="4" applyNumberFormat="1" applyFont="1" applyFill="1" applyBorder="1" applyAlignment="1" applyProtection="1">
      <alignment horizontal="left" shrinkToFit="1"/>
      <protection locked="0"/>
    </xf>
    <xf numFmtId="166" fontId="8" fillId="3" borderId="6" xfId="4" applyNumberFormat="1" applyFont="1" applyFill="1" applyBorder="1" applyAlignment="1">
      <alignment horizontal="right"/>
    </xf>
    <xf numFmtId="166" fontId="8" fillId="3" borderId="8" xfId="4" applyNumberFormat="1" applyFont="1" applyFill="1" applyBorder="1" applyAlignment="1">
      <alignment horizontal="right"/>
    </xf>
    <xf numFmtId="14" fontId="20" fillId="0" borderId="0" xfId="0" applyNumberFormat="1" applyFont="1" applyAlignment="1" applyProtection="1">
      <alignment horizontal="right" shrinkToFit="1"/>
      <protection locked="0"/>
    </xf>
    <xf numFmtId="0" fontId="6" fillId="2" borderId="0" xfId="0" applyFont="1" applyFill="1" applyAlignment="1" applyProtection="1">
      <alignment horizontal="center"/>
      <protection locked="0"/>
    </xf>
    <xf numFmtId="166" fontId="8" fillId="3" borderId="2" xfId="4" applyNumberFormat="1" applyFont="1" applyFill="1" applyBorder="1" applyAlignment="1">
      <alignment horizontal="right"/>
    </xf>
    <xf numFmtId="166" fontId="8" fillId="3" borderId="4" xfId="4" applyNumberFormat="1" applyFont="1" applyFill="1" applyBorder="1" applyAlignment="1">
      <alignment horizontal="right"/>
    </xf>
    <xf numFmtId="165" fontId="22" fillId="4" borderId="1" xfId="4" applyNumberFormat="1" applyFont="1" applyFill="1" applyBorder="1" applyAlignment="1" applyProtection="1">
      <alignment horizontal="left"/>
      <protection locked="0"/>
    </xf>
    <xf numFmtId="165" fontId="8" fillId="3" borderId="2" xfId="4" applyNumberFormat="1" applyFont="1" applyFill="1" applyBorder="1" applyAlignment="1" applyProtection="1">
      <alignment horizontal="right"/>
      <protection locked="0"/>
    </xf>
    <xf numFmtId="165" fontId="8" fillId="3" borderId="4" xfId="4" applyNumberFormat="1" applyFont="1" applyFill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left" shrinkToFit="1"/>
      <protection locked="0"/>
    </xf>
    <xf numFmtId="166" fontId="8" fillId="3" borderId="1" xfId="4" applyNumberFormat="1" applyFont="1" applyFill="1" applyBorder="1" applyAlignment="1">
      <alignment horizontal="right"/>
    </xf>
    <xf numFmtId="165" fontId="8" fillId="4" borderId="9" xfId="4" applyNumberFormat="1" applyFont="1" applyFill="1" applyBorder="1" applyAlignment="1" applyProtection="1">
      <alignment horizontal="center" vertical="center" wrapText="1"/>
      <protection locked="0"/>
    </xf>
    <xf numFmtId="165" fontId="8" fillId="4" borderId="10" xfId="4" applyNumberFormat="1" applyFont="1" applyFill="1" applyBorder="1" applyAlignment="1" applyProtection="1">
      <alignment horizontal="center" vertical="center" wrapText="1"/>
      <protection locked="0"/>
    </xf>
    <xf numFmtId="165" fontId="8" fillId="4" borderId="11" xfId="4" applyNumberFormat="1" applyFont="1" applyFill="1" applyBorder="1" applyAlignment="1" applyProtection="1">
      <alignment horizontal="center" vertical="center" wrapText="1"/>
      <protection locked="0"/>
    </xf>
    <xf numFmtId="165" fontId="8" fillId="4" borderId="12" xfId="4" applyNumberFormat="1" applyFont="1" applyFill="1" applyBorder="1" applyAlignment="1" applyProtection="1">
      <alignment horizontal="center" vertical="center" wrapText="1"/>
      <protection locked="0"/>
    </xf>
    <xf numFmtId="165" fontId="8" fillId="4" borderId="0" xfId="4" applyNumberFormat="1" applyFont="1" applyFill="1" applyAlignment="1" applyProtection="1">
      <alignment horizontal="center" vertical="center" wrapText="1"/>
      <protection locked="0"/>
    </xf>
    <xf numFmtId="165" fontId="8" fillId="4" borderId="13" xfId="4" applyNumberFormat="1" applyFont="1" applyFill="1" applyBorder="1" applyAlignment="1" applyProtection="1">
      <alignment horizontal="center" vertical="center" wrapText="1"/>
      <protection locked="0"/>
    </xf>
    <xf numFmtId="165" fontId="8" fillId="4" borderId="6" xfId="4" applyNumberFormat="1" applyFont="1" applyFill="1" applyBorder="1" applyAlignment="1" applyProtection="1">
      <alignment horizontal="center" vertical="center" wrapText="1"/>
      <protection locked="0"/>
    </xf>
    <xf numFmtId="165" fontId="8" fillId="4" borderId="7" xfId="4" applyNumberFormat="1" applyFont="1" applyFill="1" applyBorder="1" applyAlignment="1" applyProtection="1">
      <alignment horizontal="center" vertical="center" wrapText="1"/>
      <protection locked="0"/>
    </xf>
    <xf numFmtId="165" fontId="8" fillId="4" borderId="8" xfId="4" applyNumberFormat="1" applyFont="1" applyFill="1" applyBorder="1" applyAlignment="1" applyProtection="1">
      <alignment horizontal="center" vertical="center" wrapText="1"/>
      <protection locked="0"/>
    </xf>
    <xf numFmtId="166" fontId="8" fillId="3" borderId="6" xfId="4" applyNumberFormat="1" applyFont="1" applyFill="1" applyBorder="1" applyAlignment="1" applyProtection="1">
      <alignment horizontal="right"/>
      <protection locked="0"/>
    </xf>
    <xf numFmtId="166" fontId="8" fillId="3" borderId="8" xfId="4" applyNumberFormat="1" applyFont="1" applyFill="1" applyBorder="1" applyAlignment="1" applyProtection="1">
      <alignment horizontal="right"/>
      <protection locked="0"/>
    </xf>
    <xf numFmtId="165" fontId="8" fillId="4" borderId="2" xfId="4" applyNumberFormat="1" applyFont="1" applyFill="1" applyBorder="1" applyAlignment="1" applyProtection="1">
      <alignment horizontal="center"/>
      <protection locked="0"/>
    </xf>
    <xf numFmtId="165" fontId="8" fillId="4" borderId="3" xfId="4" applyNumberFormat="1" applyFont="1" applyFill="1" applyBorder="1" applyAlignment="1" applyProtection="1">
      <alignment horizontal="center"/>
      <protection locked="0"/>
    </xf>
    <xf numFmtId="165" fontId="8" fillId="4" borderId="4" xfId="4" applyNumberFormat="1" applyFont="1" applyFill="1" applyBorder="1" applyAlignment="1" applyProtection="1">
      <alignment horizontal="center"/>
      <protection locked="0"/>
    </xf>
    <xf numFmtId="165" fontId="8" fillId="0" borderId="3" xfId="4" applyNumberFormat="1" applyFont="1" applyBorder="1" applyAlignment="1" applyProtection="1">
      <alignment horizontal="center"/>
      <protection locked="0"/>
    </xf>
    <xf numFmtId="165" fontId="8" fillId="0" borderId="4" xfId="4" applyNumberFormat="1" applyFont="1" applyBorder="1" applyAlignment="1" applyProtection="1">
      <alignment horizontal="center"/>
      <protection locked="0"/>
    </xf>
    <xf numFmtId="0" fontId="9" fillId="5" borderId="0" xfId="0" applyFont="1" applyFill="1" applyAlignment="1" applyProtection="1">
      <alignment horizontal="left" vertical="top"/>
      <protection locked="0"/>
    </xf>
    <xf numFmtId="0" fontId="23" fillId="5" borderId="0" xfId="0" applyFont="1" applyFill="1" applyAlignment="1" applyProtection="1">
      <alignment horizontal="left" vertical="top" wrapText="1"/>
      <protection locked="0"/>
    </xf>
    <xf numFmtId="0" fontId="0" fillId="5" borderId="0" xfId="0" applyFill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166" fontId="20" fillId="3" borderId="6" xfId="4" applyNumberFormat="1" applyFont="1" applyFill="1" applyBorder="1" applyAlignment="1">
      <alignment horizontal="right"/>
    </xf>
    <xf numFmtId="166" fontId="20" fillId="3" borderId="8" xfId="4" applyNumberFormat="1" applyFont="1" applyFill="1" applyBorder="1" applyAlignment="1">
      <alignment horizontal="right"/>
    </xf>
    <xf numFmtId="0" fontId="9" fillId="5" borderId="0" xfId="0" applyFont="1" applyFill="1" applyAlignment="1" applyProtection="1">
      <alignment horizontal="left"/>
      <protection locked="0"/>
    </xf>
    <xf numFmtId="0" fontId="0" fillId="5" borderId="0" xfId="0" applyFill="1" applyAlignment="1" applyProtection="1">
      <alignment horizontal="left"/>
      <protection locked="0"/>
    </xf>
    <xf numFmtId="0" fontId="0" fillId="5" borderId="14" xfId="0" applyFill="1" applyBorder="1" applyAlignment="1" applyProtection="1">
      <alignment horizontal="center"/>
      <protection locked="0"/>
    </xf>
    <xf numFmtId="0" fontId="0" fillId="5" borderId="19" xfId="0" applyFill="1" applyBorder="1" applyAlignment="1" applyProtection="1">
      <alignment horizontal="center"/>
      <protection locked="0"/>
    </xf>
    <xf numFmtId="0" fontId="0" fillId="5" borderId="19" xfId="0" applyFill="1" applyBorder="1" applyAlignment="1" applyProtection="1">
      <alignment horizontal="center" vertical="center"/>
      <protection locked="0"/>
    </xf>
    <xf numFmtId="0" fontId="23" fillId="0" borderId="16" xfId="0" applyFont="1" applyBorder="1" applyAlignment="1" applyProtection="1">
      <alignment horizontal="center"/>
      <protection locked="0"/>
    </xf>
    <xf numFmtId="0" fontId="23" fillId="0" borderId="17" xfId="0" applyFont="1" applyBorder="1" applyAlignment="1" applyProtection="1">
      <alignment horizontal="center"/>
      <protection locked="0"/>
    </xf>
    <xf numFmtId="0" fontId="23" fillId="0" borderId="18" xfId="0" applyFont="1" applyBorder="1" applyAlignment="1" applyProtection="1">
      <alignment horizontal="center"/>
      <protection locked="0"/>
    </xf>
    <xf numFmtId="0" fontId="4" fillId="2" borderId="0" xfId="2" applyFont="1" applyFill="1" applyAlignment="1" applyProtection="1">
      <alignment horizontal="center" vertical="center"/>
      <protection locked="0"/>
    </xf>
    <xf numFmtId="0" fontId="26" fillId="3" borderId="0" xfId="0" applyFont="1" applyFill="1" applyAlignment="1" applyProtection="1">
      <alignment horizontal="center" vertical="center"/>
      <protection locked="0"/>
    </xf>
    <xf numFmtId="0" fontId="0" fillId="5" borderId="7" xfId="0" applyFill="1" applyBorder="1" applyAlignment="1" applyProtection="1">
      <alignment horizontal="center"/>
      <protection locked="0"/>
    </xf>
    <xf numFmtId="0" fontId="28" fillId="5" borderId="0" xfId="0" applyFont="1" applyFill="1" applyAlignment="1" applyProtection="1">
      <alignment horizontal="left" vertical="top" wrapText="1"/>
      <protection locked="0"/>
    </xf>
    <xf numFmtId="0" fontId="0" fillId="5" borderId="20" xfId="0" applyFill="1" applyBorder="1" applyAlignment="1" applyProtection="1">
      <alignment horizontal="center" vertical="center"/>
      <protection locked="0"/>
    </xf>
    <xf numFmtId="0" fontId="0" fillId="5" borderId="14" xfId="0" applyFill="1" applyBorder="1" applyAlignment="1" applyProtection="1">
      <alignment horizontal="center" vertical="center"/>
      <protection locked="0"/>
    </xf>
    <xf numFmtId="0" fontId="0" fillId="5" borderId="14" xfId="0" applyFill="1" applyBorder="1" applyAlignment="1" applyProtection="1">
      <alignment horizontal="left" wrapText="1"/>
      <protection locked="0"/>
    </xf>
    <xf numFmtId="0" fontId="0" fillId="5" borderId="19" xfId="0" applyFill="1" applyBorder="1" applyAlignment="1" applyProtection="1">
      <alignment horizontal="left" wrapText="1"/>
      <protection locked="0"/>
    </xf>
    <xf numFmtId="0" fontId="0" fillId="5" borderId="14" xfId="0" applyFill="1" applyBorder="1" applyAlignment="1" applyProtection="1">
      <alignment horizontal="center" vertical="center" wrapText="1"/>
      <protection locked="0"/>
    </xf>
    <xf numFmtId="0" fontId="0" fillId="5" borderId="19" xfId="0" applyFill="1" applyBorder="1" applyAlignment="1" applyProtection="1">
      <alignment horizontal="center" vertical="center" wrapText="1"/>
      <protection locked="0"/>
    </xf>
  </cellXfs>
  <cellStyles count="5">
    <cellStyle name="Hivatkozás" xfId="2" builtinId="8"/>
    <cellStyle name="Normál" xfId="0" builtinId="0"/>
    <cellStyle name="Normál 2" xfId="3" xr:uid="{7FA28BCF-7D9C-4C11-9B38-DD1041035598}"/>
    <cellStyle name="Normál 3" xfId="4" xr:uid="{A607B71D-6555-4FB1-A9ED-C8B250F28517}"/>
    <cellStyle name="Százalék" xfId="1" builtinId="5"/>
  </cellStyles>
  <dxfs count="2">
    <dxf>
      <numFmt numFmtId="167" formatCode="0.0%"/>
    </dxf>
    <dxf>
      <numFmt numFmtId="167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9525</xdr:rowOff>
    </xdr:from>
    <xdr:to>
      <xdr:col>4</xdr:col>
      <xdr:colOff>230281</xdr:colOff>
      <xdr:row>3</xdr:row>
      <xdr:rowOff>5445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F497832B-5453-4F52-9E78-7835CDD7B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71450"/>
          <a:ext cx="1554256" cy="4245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69</xdr:row>
      <xdr:rowOff>28576</xdr:rowOff>
    </xdr:from>
    <xdr:to>
      <xdr:col>2</xdr:col>
      <xdr:colOff>363631</xdr:colOff>
      <xdr:row>70</xdr:row>
      <xdr:rowOff>50250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2B66FE01-A68A-492B-B3CC-ECA78313F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0267951"/>
          <a:ext cx="877981" cy="24074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209550</xdr:colOff>
      <xdr:row>72</xdr:row>
      <xdr:rowOff>9525</xdr:rowOff>
    </xdr:from>
    <xdr:ext cx="1562100" cy="424545"/>
    <xdr:pic>
      <xdr:nvPicPr>
        <xdr:cNvPr id="4" name="Kép 3">
          <a:extLst>
            <a:ext uri="{FF2B5EF4-FFF2-40B4-BE49-F238E27FC236}">
              <a16:creationId xmlns:a16="http://schemas.microsoft.com/office/drawing/2014/main" id="{5B4B053B-FAF0-43D7-AF8C-11C947797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0734675"/>
          <a:ext cx="1562100" cy="42454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9525</xdr:colOff>
      <xdr:row>136</xdr:row>
      <xdr:rowOff>28576</xdr:rowOff>
    </xdr:from>
    <xdr:ext cx="880783" cy="235706"/>
    <xdr:pic>
      <xdr:nvPicPr>
        <xdr:cNvPr id="5" name="Kép 4">
          <a:extLst>
            <a:ext uri="{FF2B5EF4-FFF2-40B4-BE49-F238E27FC236}">
              <a16:creationId xmlns:a16="http://schemas.microsoft.com/office/drawing/2014/main" id="{6DFCE215-6804-47E2-9576-5C7A86CBB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0659726"/>
          <a:ext cx="880783" cy="23570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leier.eu/" TargetMode="External"/><Relationship Id="rId1" Type="http://schemas.openxmlformats.org/officeDocument/2006/relationships/hyperlink" Target="http://www.leier.e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FC224-FD2D-4ACE-8C8E-42D1FAB5A720}">
  <dimension ref="A1:N138"/>
  <sheetViews>
    <sheetView tabSelected="1" zoomScaleNormal="100" workbookViewId="0">
      <selection activeCell="E19" sqref="E19:H19"/>
    </sheetView>
  </sheetViews>
  <sheetFormatPr defaultRowHeight="15" outlineLevelRow="1" x14ac:dyDescent="0.25"/>
  <cols>
    <col min="1" max="1" width="1.140625" style="3" customWidth="1"/>
    <col min="2" max="2" width="7.85546875" style="3" customWidth="1"/>
    <col min="3" max="3" width="8.7109375" style="3" customWidth="1"/>
    <col min="4" max="4" width="6.42578125" style="3" customWidth="1"/>
    <col min="5" max="7" width="11.140625" style="3" customWidth="1"/>
    <col min="8" max="8" width="9.5703125" style="3" customWidth="1"/>
    <col min="9" max="9" width="11.85546875" style="3" customWidth="1"/>
    <col min="10" max="10" width="11.28515625" style="3" customWidth="1"/>
    <col min="11" max="11" width="5" style="3" customWidth="1"/>
    <col min="12" max="13" width="8.28515625" style="3" customWidth="1"/>
    <col min="14" max="14" width="1.140625" style="3" customWidth="1"/>
    <col min="15" max="16384" width="9.140625" style="3"/>
  </cols>
  <sheetData>
    <row r="1" spans="1:14" ht="12.75" customHeight="1" x14ac:dyDescent="0.25">
      <c r="A1" s="11"/>
      <c r="B1" s="10"/>
      <c r="C1" s="10"/>
      <c r="D1" s="10"/>
      <c r="E1" s="10"/>
      <c r="F1" s="60" t="s">
        <v>0</v>
      </c>
      <c r="G1" s="61"/>
      <c r="H1" s="61"/>
      <c r="I1" s="61"/>
      <c r="J1" s="62" t="s">
        <v>1</v>
      </c>
      <c r="K1" s="62"/>
      <c r="L1" s="62"/>
      <c r="M1" s="62"/>
      <c r="N1" s="11"/>
    </row>
    <row r="2" spans="1:14" x14ac:dyDescent="0.25">
      <c r="A2" s="11"/>
      <c r="B2" s="10"/>
      <c r="C2" s="10"/>
      <c r="D2" s="10"/>
      <c r="E2" s="10"/>
      <c r="F2" s="61"/>
      <c r="G2" s="61"/>
      <c r="H2" s="61"/>
      <c r="I2" s="61"/>
      <c r="J2" s="62"/>
      <c r="K2" s="62"/>
      <c r="L2" s="62"/>
      <c r="M2" s="62"/>
      <c r="N2" s="11"/>
    </row>
    <row r="3" spans="1:14" x14ac:dyDescent="0.25">
      <c r="A3" s="11"/>
      <c r="B3" s="10"/>
      <c r="C3" s="10"/>
      <c r="D3" s="10"/>
      <c r="E3" s="10"/>
      <c r="F3" s="61"/>
      <c r="G3" s="61"/>
      <c r="H3" s="61"/>
      <c r="I3" s="61"/>
      <c r="J3" s="62"/>
      <c r="K3" s="62"/>
      <c r="L3" s="62"/>
      <c r="M3" s="62"/>
      <c r="N3" s="11"/>
    </row>
    <row r="4" spans="1:14" x14ac:dyDescent="0.25">
      <c r="A4" s="11"/>
      <c r="B4" s="10"/>
      <c r="C4" s="10"/>
      <c r="D4" s="10"/>
      <c r="E4" s="10"/>
      <c r="F4" s="61"/>
      <c r="G4" s="61"/>
      <c r="H4" s="61"/>
      <c r="I4" s="61"/>
      <c r="J4" s="62"/>
      <c r="K4" s="62"/>
      <c r="L4" s="62"/>
      <c r="M4" s="62"/>
      <c r="N4" s="11"/>
    </row>
    <row r="5" spans="1:14" x14ac:dyDescent="0.25">
      <c r="A5" s="11"/>
      <c r="B5" s="10"/>
      <c r="C5" s="10"/>
      <c r="D5" s="10"/>
      <c r="E5" s="10"/>
      <c r="F5" s="61"/>
      <c r="G5" s="61"/>
      <c r="H5" s="61"/>
      <c r="I5" s="61"/>
      <c r="J5" s="62"/>
      <c r="K5" s="62"/>
      <c r="L5" s="62"/>
      <c r="M5" s="62"/>
      <c r="N5" s="11"/>
    </row>
    <row r="6" spans="1:14" ht="12.75" customHeight="1" x14ac:dyDescent="0.25">
      <c r="A6" s="45"/>
      <c r="B6" s="63" t="s">
        <v>5</v>
      </c>
      <c r="C6" s="63"/>
      <c r="D6" s="63"/>
      <c r="E6" s="63"/>
      <c r="F6" s="64" t="s">
        <v>6</v>
      </c>
      <c r="G6" s="64"/>
      <c r="H6" s="64"/>
      <c r="I6" s="64"/>
      <c r="J6" s="63" t="s">
        <v>7</v>
      </c>
      <c r="K6" s="63"/>
      <c r="L6" s="63"/>
      <c r="M6" s="63"/>
      <c r="N6" s="46"/>
    </row>
    <row r="7" spans="1:14" ht="12.75" customHeight="1" x14ac:dyDescent="0.3">
      <c r="A7" s="45"/>
      <c r="B7" s="46" t="s">
        <v>2</v>
      </c>
      <c r="C7" s="56"/>
      <c r="D7" s="56"/>
      <c r="E7" s="56"/>
      <c r="F7" s="64"/>
      <c r="G7" s="64"/>
      <c r="H7" s="64"/>
      <c r="I7" s="64"/>
      <c r="J7" s="47" t="s">
        <v>8</v>
      </c>
      <c r="K7" s="58"/>
      <c r="L7" s="58"/>
      <c r="M7" s="58"/>
      <c r="N7" s="45"/>
    </row>
    <row r="8" spans="1:14" ht="12.75" customHeight="1" x14ac:dyDescent="0.3">
      <c r="A8" s="45"/>
      <c r="B8" s="46" t="s">
        <v>3</v>
      </c>
      <c r="C8" s="56"/>
      <c r="D8" s="56"/>
      <c r="E8" s="56"/>
      <c r="F8" s="64"/>
      <c r="G8" s="64"/>
      <c r="H8" s="64"/>
      <c r="I8" s="64"/>
      <c r="J8" s="48" t="s">
        <v>9</v>
      </c>
      <c r="K8" s="58"/>
      <c r="L8" s="58"/>
      <c r="M8" s="58"/>
      <c r="N8" s="45"/>
    </row>
    <row r="9" spans="1:14" ht="12.75" customHeight="1" x14ac:dyDescent="0.3">
      <c r="A9" s="45"/>
      <c r="B9" s="46" t="s">
        <v>4</v>
      </c>
      <c r="C9" s="56"/>
      <c r="D9" s="56"/>
      <c r="E9" s="56"/>
      <c r="F9" s="64"/>
      <c r="G9" s="64"/>
      <c r="H9" s="64"/>
      <c r="I9" s="64"/>
      <c r="J9" s="47" t="s">
        <v>10</v>
      </c>
      <c r="K9" s="59"/>
      <c r="L9" s="59"/>
      <c r="M9" s="59"/>
      <c r="N9" s="45"/>
    </row>
    <row r="10" spans="1:14" ht="12.75" customHeight="1" x14ac:dyDescent="0.3">
      <c r="A10" s="45"/>
      <c r="B10" s="46" t="s">
        <v>12</v>
      </c>
      <c r="C10" s="56"/>
      <c r="D10" s="56"/>
      <c r="E10" s="56"/>
      <c r="F10" s="64"/>
      <c r="G10" s="64"/>
      <c r="H10" s="64"/>
      <c r="I10" s="64"/>
      <c r="J10" s="47" t="s">
        <v>13</v>
      </c>
      <c r="K10" s="49"/>
      <c r="L10" s="49"/>
      <c r="M10" s="49"/>
      <c r="N10" s="45"/>
    </row>
    <row r="11" spans="1:14" ht="12.75" customHeight="1" x14ac:dyDescent="0.25">
      <c r="A11" s="45"/>
      <c r="B11" s="46" t="s">
        <v>14</v>
      </c>
      <c r="C11" s="56"/>
      <c r="D11" s="56"/>
      <c r="E11" s="56"/>
      <c r="F11" s="64"/>
      <c r="G11" s="64"/>
      <c r="H11" s="64"/>
      <c r="I11" s="64"/>
      <c r="J11" s="57"/>
      <c r="K11" s="57"/>
      <c r="L11" s="57"/>
      <c r="M11" s="57"/>
      <c r="N11" s="45"/>
    </row>
    <row r="12" spans="1:14" ht="4.5" customHeight="1" x14ac:dyDescent="0.25">
      <c r="A12" s="2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2"/>
    </row>
    <row r="13" spans="1:14" ht="12.75" customHeight="1" x14ac:dyDescent="0.25">
      <c r="A13" s="2"/>
      <c r="B13" s="66" t="s">
        <v>11</v>
      </c>
      <c r="C13" s="66"/>
      <c r="D13" s="66"/>
      <c r="E13" s="67" t="s">
        <v>16</v>
      </c>
      <c r="F13" s="67"/>
      <c r="G13" s="67"/>
      <c r="H13" s="67"/>
      <c r="I13" s="67"/>
      <c r="J13" s="68" t="s">
        <v>15</v>
      </c>
      <c r="K13" s="68"/>
      <c r="L13" s="69"/>
      <c r="M13" s="69"/>
      <c r="N13" s="2"/>
    </row>
    <row r="14" spans="1:14" ht="12.75" customHeight="1" x14ac:dyDescent="0.25">
      <c r="A14" s="2"/>
      <c r="B14" s="70" t="s">
        <v>18</v>
      </c>
      <c r="C14" s="70"/>
      <c r="D14" s="70"/>
      <c r="E14" s="71" t="s">
        <v>89</v>
      </c>
      <c r="F14" s="71"/>
      <c r="G14" s="71"/>
      <c r="H14" s="71"/>
      <c r="I14" s="71"/>
      <c r="J14" s="72" t="s">
        <v>17</v>
      </c>
      <c r="K14" s="72"/>
      <c r="L14" s="73"/>
      <c r="M14" s="73"/>
      <c r="N14" s="2"/>
    </row>
    <row r="15" spans="1:14" x14ac:dyDescent="0.25">
      <c r="A15" s="2"/>
      <c r="B15" s="70"/>
      <c r="C15" s="70"/>
      <c r="D15" s="70"/>
      <c r="E15" s="71"/>
      <c r="F15" s="71"/>
      <c r="G15" s="71"/>
      <c r="H15" s="71"/>
      <c r="I15" s="71"/>
      <c r="J15" s="72" t="s">
        <v>19</v>
      </c>
      <c r="K15" s="72"/>
      <c r="L15" s="84"/>
      <c r="M15" s="84"/>
      <c r="N15" s="2"/>
    </row>
    <row r="16" spans="1:14" ht="3.7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25">
      <c r="A17" s="50"/>
      <c r="B17" s="51" t="s">
        <v>21</v>
      </c>
      <c r="C17" s="85" t="s">
        <v>22</v>
      </c>
      <c r="D17" s="85"/>
      <c r="E17" s="85" t="s">
        <v>23</v>
      </c>
      <c r="F17" s="85"/>
      <c r="G17" s="85"/>
      <c r="H17" s="85"/>
      <c r="I17" s="52" t="s">
        <v>24</v>
      </c>
      <c r="J17" s="52" t="s">
        <v>25</v>
      </c>
      <c r="K17" s="52" t="s">
        <v>26</v>
      </c>
      <c r="L17" s="85" t="s">
        <v>27</v>
      </c>
      <c r="M17" s="85"/>
      <c r="N17" s="50"/>
    </row>
    <row r="18" spans="1:14" x14ac:dyDescent="0.25">
      <c r="A18" s="2"/>
      <c r="B18" s="53" t="s">
        <v>89</v>
      </c>
      <c r="C18" s="54" t="s">
        <v>89</v>
      </c>
      <c r="D18" s="53" t="s">
        <v>89</v>
      </c>
      <c r="E18" s="74" t="s">
        <v>89</v>
      </c>
      <c r="F18" s="75"/>
      <c r="G18" s="75"/>
      <c r="H18" s="76"/>
      <c r="I18" s="20" t="s">
        <v>89</v>
      </c>
      <c r="J18" s="55" t="s">
        <v>89</v>
      </c>
      <c r="K18" s="53" t="s">
        <v>89</v>
      </c>
      <c r="L18" s="77" t="str">
        <f>IF((I18&lt;&gt;"")*(J18&lt;&gt;""),I18*J18,"")</f>
        <v/>
      </c>
      <c r="M18" s="78"/>
      <c r="N18" s="2"/>
    </row>
    <row r="19" spans="1:14" x14ac:dyDescent="0.25">
      <c r="A19" s="2"/>
      <c r="B19" s="31" t="s">
        <v>89</v>
      </c>
      <c r="C19" s="31" t="s">
        <v>92</v>
      </c>
      <c r="D19" s="43"/>
      <c r="E19" s="79" t="s">
        <v>28</v>
      </c>
      <c r="F19" s="80"/>
      <c r="G19" s="80"/>
      <c r="H19" s="81"/>
      <c r="I19" s="44">
        <v>659400</v>
      </c>
      <c r="J19" s="36">
        <v>1</v>
      </c>
      <c r="K19" s="31" t="s">
        <v>90</v>
      </c>
      <c r="L19" s="82">
        <f t="shared" ref="L19:L39" si="0">IF((I19&lt;&gt;"")*(J19&lt;&gt;""),I19*J19,"")</f>
        <v>659400</v>
      </c>
      <c r="M19" s="83"/>
      <c r="N19" s="2"/>
    </row>
    <row r="20" spans="1:14" x14ac:dyDescent="0.25">
      <c r="A20" s="2"/>
      <c r="B20" s="31" t="s">
        <v>89</v>
      </c>
      <c r="C20" s="31" t="s">
        <v>92</v>
      </c>
      <c r="D20" s="43"/>
      <c r="E20" s="79" t="s">
        <v>29</v>
      </c>
      <c r="F20" s="80"/>
      <c r="G20" s="80"/>
      <c r="H20" s="81"/>
      <c r="I20" s="44">
        <v>37757</v>
      </c>
      <c r="J20" s="36">
        <v>330</v>
      </c>
      <c r="K20" s="31" t="s">
        <v>91</v>
      </c>
      <c r="L20" s="82">
        <f t="shared" si="0"/>
        <v>12459810</v>
      </c>
      <c r="M20" s="83"/>
      <c r="N20" s="2"/>
    </row>
    <row r="21" spans="1:14" x14ac:dyDescent="0.25">
      <c r="A21" s="2"/>
      <c r="B21" s="31" t="s">
        <v>89</v>
      </c>
      <c r="C21" s="31" t="s">
        <v>92</v>
      </c>
      <c r="D21" s="43"/>
      <c r="E21" s="79" t="s">
        <v>30</v>
      </c>
      <c r="F21" s="80"/>
      <c r="G21" s="80"/>
      <c r="H21" s="81"/>
      <c r="I21" s="44">
        <v>19735</v>
      </c>
      <c r="J21" s="36">
        <v>52</v>
      </c>
      <c r="K21" s="31" t="s">
        <v>91</v>
      </c>
      <c r="L21" s="82">
        <f>IF((I21&lt;&gt;"")*(J21&lt;&gt;""),I21*J21,"")</f>
        <v>1026220</v>
      </c>
      <c r="M21" s="83"/>
      <c r="N21" s="2"/>
    </row>
    <row r="22" spans="1:14" x14ac:dyDescent="0.25">
      <c r="A22" s="2"/>
      <c r="B22" s="31" t="s">
        <v>89</v>
      </c>
      <c r="C22" s="31" t="s">
        <v>92</v>
      </c>
      <c r="D22" s="43"/>
      <c r="E22" s="74" t="s">
        <v>31</v>
      </c>
      <c r="F22" s="75"/>
      <c r="G22" s="75"/>
      <c r="H22" s="76"/>
      <c r="I22" s="44">
        <v>206064</v>
      </c>
      <c r="J22" s="36">
        <v>7</v>
      </c>
      <c r="K22" s="31" t="s">
        <v>90</v>
      </c>
      <c r="L22" s="86">
        <f>IF((I22&lt;&gt;"")*(J22&lt;&gt;""),I22*J22,"")</f>
        <v>1442448</v>
      </c>
      <c r="M22" s="87"/>
      <c r="N22" s="2"/>
    </row>
    <row r="23" spans="1:14" x14ac:dyDescent="0.25">
      <c r="A23" s="2"/>
      <c r="B23" s="31" t="s">
        <v>89</v>
      </c>
      <c r="C23" s="31" t="s">
        <v>93</v>
      </c>
      <c r="D23" s="31">
        <v>2</v>
      </c>
      <c r="E23" s="79" t="s">
        <v>32</v>
      </c>
      <c r="F23" s="80"/>
      <c r="G23" s="80"/>
      <c r="H23" s="81"/>
      <c r="I23" s="44">
        <v>494860</v>
      </c>
      <c r="J23" s="36">
        <v>1</v>
      </c>
      <c r="K23" s="31" t="s">
        <v>90</v>
      </c>
      <c r="L23" s="82">
        <f t="shared" si="0"/>
        <v>494860</v>
      </c>
      <c r="M23" s="83"/>
      <c r="N23" s="2"/>
    </row>
    <row r="24" spans="1:14" x14ac:dyDescent="0.25">
      <c r="A24" s="2"/>
      <c r="B24" s="31" t="s">
        <v>89</v>
      </c>
      <c r="C24" s="31" t="s">
        <v>93</v>
      </c>
      <c r="D24" s="31">
        <v>3</v>
      </c>
      <c r="E24" s="79" t="s">
        <v>33</v>
      </c>
      <c r="F24" s="80"/>
      <c r="G24" s="80"/>
      <c r="H24" s="81"/>
      <c r="I24" s="44">
        <v>870</v>
      </c>
      <c r="J24" s="36">
        <v>102</v>
      </c>
      <c r="K24" s="31" t="s">
        <v>90</v>
      </c>
      <c r="L24" s="82">
        <f t="shared" si="0"/>
        <v>88740</v>
      </c>
      <c r="M24" s="83"/>
      <c r="N24" s="2"/>
    </row>
    <row r="25" spans="1:14" x14ac:dyDescent="0.25">
      <c r="A25" s="2"/>
      <c r="B25" s="31" t="s">
        <v>89</v>
      </c>
      <c r="C25" s="31" t="s">
        <v>34</v>
      </c>
      <c r="D25" s="31">
        <v>6</v>
      </c>
      <c r="E25" s="79" t="s">
        <v>35</v>
      </c>
      <c r="F25" s="80"/>
      <c r="G25" s="80"/>
      <c r="H25" s="81"/>
      <c r="I25" s="44">
        <v>620</v>
      </c>
      <c r="J25" s="36">
        <v>520</v>
      </c>
      <c r="K25" s="31" t="s">
        <v>90</v>
      </c>
      <c r="L25" s="82">
        <f t="shared" si="0"/>
        <v>322400</v>
      </c>
      <c r="M25" s="83"/>
      <c r="N25" s="2"/>
    </row>
    <row r="26" spans="1:14" x14ac:dyDescent="0.25">
      <c r="A26" s="2"/>
      <c r="B26" s="31" t="s">
        <v>89</v>
      </c>
      <c r="C26" s="31" t="s">
        <v>34</v>
      </c>
      <c r="D26" s="31">
        <v>1</v>
      </c>
      <c r="E26" s="79" t="s">
        <v>36</v>
      </c>
      <c r="F26" s="80"/>
      <c r="G26" s="80"/>
      <c r="H26" s="81"/>
      <c r="I26" s="44">
        <v>2600</v>
      </c>
      <c r="J26" s="36">
        <v>3</v>
      </c>
      <c r="K26" s="31" t="s">
        <v>90</v>
      </c>
      <c r="L26" s="82">
        <f t="shared" si="0"/>
        <v>7800</v>
      </c>
      <c r="M26" s="83"/>
      <c r="N26" s="2"/>
    </row>
    <row r="27" spans="1:14" x14ac:dyDescent="0.25">
      <c r="A27" s="2"/>
      <c r="B27" s="31" t="s">
        <v>89</v>
      </c>
      <c r="C27" s="31" t="s">
        <v>93</v>
      </c>
      <c r="D27" s="31">
        <v>5</v>
      </c>
      <c r="E27" s="79" t="s">
        <v>37</v>
      </c>
      <c r="F27" s="80"/>
      <c r="G27" s="80"/>
      <c r="H27" s="81"/>
      <c r="I27" s="44">
        <v>7690</v>
      </c>
      <c r="J27" s="36">
        <v>55</v>
      </c>
      <c r="K27" s="31" t="s">
        <v>91</v>
      </c>
      <c r="L27" s="82">
        <f t="shared" si="0"/>
        <v>422950</v>
      </c>
      <c r="M27" s="83"/>
      <c r="N27" s="2"/>
    </row>
    <row r="28" spans="1:14" x14ac:dyDescent="0.25">
      <c r="A28" s="2"/>
      <c r="B28" s="31" t="s">
        <v>89</v>
      </c>
      <c r="C28" s="31" t="s">
        <v>93</v>
      </c>
      <c r="D28" s="31">
        <v>1</v>
      </c>
      <c r="E28" s="79" t="s">
        <v>38</v>
      </c>
      <c r="F28" s="80"/>
      <c r="G28" s="80"/>
      <c r="H28" s="81"/>
      <c r="I28" s="44">
        <v>1170</v>
      </c>
      <c r="J28" s="36">
        <v>20</v>
      </c>
      <c r="K28" s="31" t="s">
        <v>90</v>
      </c>
      <c r="L28" s="82">
        <f t="shared" si="0"/>
        <v>23400</v>
      </c>
      <c r="M28" s="83"/>
      <c r="N28" s="2"/>
    </row>
    <row r="29" spans="1:14" x14ac:dyDescent="0.25">
      <c r="A29" s="2"/>
      <c r="B29" s="31" t="s">
        <v>89</v>
      </c>
      <c r="C29" s="31" t="s">
        <v>34</v>
      </c>
      <c r="D29" s="31">
        <v>5</v>
      </c>
      <c r="E29" s="79" t="s">
        <v>39</v>
      </c>
      <c r="F29" s="80"/>
      <c r="G29" s="80"/>
      <c r="H29" s="81"/>
      <c r="I29" s="44">
        <v>650</v>
      </c>
      <c r="J29" s="36">
        <v>1040</v>
      </c>
      <c r="K29" s="31" t="s">
        <v>90</v>
      </c>
      <c r="L29" s="82">
        <f t="shared" si="0"/>
        <v>676000</v>
      </c>
      <c r="M29" s="83"/>
      <c r="N29" s="2"/>
    </row>
    <row r="30" spans="1:14" x14ac:dyDescent="0.25">
      <c r="A30" s="2"/>
      <c r="B30" s="31" t="s">
        <v>89</v>
      </c>
      <c r="C30" s="31" t="s">
        <v>34</v>
      </c>
      <c r="D30" s="31">
        <v>1</v>
      </c>
      <c r="E30" s="79" t="s">
        <v>40</v>
      </c>
      <c r="F30" s="80"/>
      <c r="G30" s="80"/>
      <c r="H30" s="81"/>
      <c r="I30" s="44">
        <v>2709</v>
      </c>
      <c r="J30" s="36">
        <v>33</v>
      </c>
      <c r="K30" s="31" t="s">
        <v>90</v>
      </c>
      <c r="L30" s="82">
        <f t="shared" si="0"/>
        <v>89397</v>
      </c>
      <c r="M30" s="83"/>
      <c r="N30" s="2"/>
    </row>
    <row r="31" spans="1:14" x14ac:dyDescent="0.25">
      <c r="A31" s="2"/>
      <c r="B31" s="31" t="s">
        <v>89</v>
      </c>
      <c r="C31" s="31" t="s">
        <v>34</v>
      </c>
      <c r="D31" s="31"/>
      <c r="E31" s="79" t="s">
        <v>41</v>
      </c>
      <c r="F31" s="80"/>
      <c r="G31" s="80"/>
      <c r="H31" s="81"/>
      <c r="I31" s="44">
        <v>4125</v>
      </c>
      <c r="J31" s="36">
        <v>2</v>
      </c>
      <c r="K31" s="31" t="s">
        <v>90</v>
      </c>
      <c r="L31" s="82">
        <f t="shared" si="0"/>
        <v>8250</v>
      </c>
      <c r="M31" s="83"/>
      <c r="N31" s="2"/>
    </row>
    <row r="32" spans="1:14" x14ac:dyDescent="0.25">
      <c r="A32" s="2"/>
      <c r="B32" s="31" t="s">
        <v>89</v>
      </c>
      <c r="C32" s="31" t="s">
        <v>34</v>
      </c>
      <c r="D32" s="31">
        <v>1</v>
      </c>
      <c r="E32" s="79" t="s">
        <v>42</v>
      </c>
      <c r="F32" s="80"/>
      <c r="G32" s="80"/>
      <c r="H32" s="81"/>
      <c r="I32" s="44">
        <v>4720</v>
      </c>
      <c r="J32" s="36">
        <v>21</v>
      </c>
      <c r="K32" s="31" t="s">
        <v>90</v>
      </c>
      <c r="L32" s="82">
        <f t="shared" si="0"/>
        <v>99120</v>
      </c>
      <c r="M32" s="83"/>
      <c r="N32" s="2"/>
    </row>
    <row r="33" spans="1:14" x14ac:dyDescent="0.25">
      <c r="A33" s="2"/>
      <c r="B33" s="31"/>
      <c r="C33" s="31"/>
      <c r="D33" s="31"/>
      <c r="E33" s="32"/>
      <c r="F33" s="33"/>
      <c r="G33" s="33"/>
      <c r="H33" s="34"/>
      <c r="I33" s="35"/>
      <c r="J33" s="36"/>
      <c r="K33" s="31"/>
      <c r="L33" s="37"/>
      <c r="M33" s="38"/>
      <c r="N33" s="2"/>
    </row>
    <row r="34" spans="1:14" x14ac:dyDescent="0.25">
      <c r="A34" s="2"/>
      <c r="B34" s="31"/>
      <c r="C34" s="93" t="s">
        <v>43</v>
      </c>
      <c r="D34" s="94"/>
      <c r="E34" s="94"/>
      <c r="F34" s="94"/>
      <c r="G34" s="94"/>
      <c r="H34" s="94"/>
      <c r="I34" s="94"/>
      <c r="J34" s="95"/>
      <c r="K34" s="31"/>
      <c r="L34" s="37"/>
      <c r="M34" s="38"/>
      <c r="N34" s="2"/>
    </row>
    <row r="35" spans="1:14" x14ac:dyDescent="0.25">
      <c r="A35" s="2"/>
      <c r="B35" s="31"/>
      <c r="C35" s="96"/>
      <c r="D35" s="97"/>
      <c r="E35" s="97"/>
      <c r="F35" s="97"/>
      <c r="G35" s="97"/>
      <c r="H35" s="97"/>
      <c r="I35" s="97"/>
      <c r="J35" s="98"/>
      <c r="K35" s="31"/>
      <c r="L35" s="37"/>
      <c r="M35" s="38"/>
      <c r="N35" s="2"/>
    </row>
    <row r="36" spans="1:14" x14ac:dyDescent="0.25">
      <c r="A36" s="2"/>
      <c r="B36" s="31"/>
      <c r="C36" s="99"/>
      <c r="D36" s="100"/>
      <c r="E36" s="100"/>
      <c r="F36" s="100"/>
      <c r="G36" s="100"/>
      <c r="H36" s="100"/>
      <c r="I36" s="100"/>
      <c r="J36" s="101"/>
      <c r="K36" s="31"/>
      <c r="L36" s="37"/>
      <c r="M36" s="38"/>
      <c r="N36" s="2"/>
    </row>
    <row r="37" spans="1:14" x14ac:dyDescent="0.25">
      <c r="A37" s="2"/>
      <c r="B37" s="31" t="s">
        <v>89</v>
      </c>
      <c r="C37" s="31" t="s">
        <v>89</v>
      </c>
      <c r="D37" s="31" t="s">
        <v>89</v>
      </c>
      <c r="E37" s="79" t="s">
        <v>89</v>
      </c>
      <c r="F37" s="80"/>
      <c r="G37" s="80"/>
      <c r="H37" s="81"/>
      <c r="I37" s="35" t="s">
        <v>89</v>
      </c>
      <c r="J37" s="36" t="s">
        <v>89</v>
      </c>
      <c r="K37" s="31" t="s">
        <v>89</v>
      </c>
      <c r="L37" s="102" t="str">
        <f t="shared" si="0"/>
        <v/>
      </c>
      <c r="M37" s="103"/>
      <c r="N37" s="2"/>
    </row>
    <row r="38" spans="1:14" hidden="1" outlineLevel="1" x14ac:dyDescent="0.25">
      <c r="A38" s="2"/>
      <c r="B38" s="31" t="s">
        <v>89</v>
      </c>
      <c r="C38" s="31" t="s">
        <v>89</v>
      </c>
      <c r="D38" s="31" t="s">
        <v>89</v>
      </c>
      <c r="E38" s="79" t="s">
        <v>89</v>
      </c>
      <c r="F38" s="80"/>
      <c r="G38" s="80"/>
      <c r="H38" s="81"/>
      <c r="I38" s="35" t="s">
        <v>89</v>
      </c>
      <c r="J38" s="21" t="s">
        <v>89</v>
      </c>
      <c r="K38" s="31" t="s">
        <v>89</v>
      </c>
      <c r="L38" s="102" t="str">
        <f t="shared" si="0"/>
        <v/>
      </c>
      <c r="M38" s="103"/>
      <c r="N38" s="2"/>
    </row>
    <row r="39" spans="1:14" hidden="1" outlineLevel="1" x14ac:dyDescent="0.25">
      <c r="A39" s="2"/>
      <c r="B39" s="31" t="s">
        <v>89</v>
      </c>
      <c r="C39" s="31" t="s">
        <v>89</v>
      </c>
      <c r="D39" s="31" t="s">
        <v>89</v>
      </c>
      <c r="E39" s="79" t="s">
        <v>89</v>
      </c>
      <c r="F39" s="80"/>
      <c r="G39" s="80"/>
      <c r="H39" s="81"/>
      <c r="I39" s="35" t="s">
        <v>89</v>
      </c>
      <c r="J39" s="21" t="s">
        <v>89</v>
      </c>
      <c r="K39" s="31" t="s">
        <v>89</v>
      </c>
      <c r="L39" s="102" t="str">
        <f t="shared" si="0"/>
        <v/>
      </c>
      <c r="M39" s="103"/>
      <c r="N39" s="2"/>
    </row>
    <row r="40" spans="1:14" ht="6" customHeight="1" collapsed="1" x14ac:dyDescent="0.25">
      <c r="A40" s="2"/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41"/>
      <c r="M40" s="42"/>
      <c r="N40" s="2"/>
    </row>
    <row r="41" spans="1:14" x14ac:dyDescent="0.25">
      <c r="A41" s="2"/>
      <c r="B41" s="88" t="s">
        <v>44</v>
      </c>
      <c r="C41" s="88"/>
      <c r="D41" s="88"/>
      <c r="E41" s="88"/>
      <c r="F41" s="88"/>
      <c r="G41" s="88"/>
      <c r="H41" s="88"/>
      <c r="I41" s="88"/>
      <c r="J41" s="88"/>
      <c r="K41" s="88"/>
      <c r="L41" s="89"/>
      <c r="M41" s="90"/>
      <c r="N41" s="2"/>
    </row>
    <row r="42" spans="1:14" x14ac:dyDescent="0.25">
      <c r="A42" s="2"/>
      <c r="B42" s="91" t="s">
        <v>45</v>
      </c>
      <c r="C42" s="91"/>
      <c r="D42" s="91"/>
      <c r="E42" s="91"/>
      <c r="F42" s="91"/>
      <c r="G42" s="91"/>
      <c r="H42" s="91"/>
      <c r="I42" s="20">
        <v>6500</v>
      </c>
      <c r="J42" s="21">
        <v>25</v>
      </c>
      <c r="K42" s="22" t="s">
        <v>90</v>
      </c>
      <c r="L42" s="92">
        <f>(IF(J42&lt;&gt;"",I42*J42,""))</f>
        <v>162500</v>
      </c>
      <c r="M42" s="92"/>
      <c r="N42" s="2"/>
    </row>
    <row r="43" spans="1:14" x14ac:dyDescent="0.25">
      <c r="A43" s="2"/>
      <c r="B43" s="91" t="s">
        <v>46</v>
      </c>
      <c r="C43" s="91"/>
      <c r="D43" s="91"/>
      <c r="E43" s="91"/>
      <c r="F43" s="91"/>
      <c r="G43" s="91"/>
      <c r="H43" s="91"/>
      <c r="I43" s="20">
        <v>3000</v>
      </c>
      <c r="J43" s="21" t="s">
        <v>89</v>
      </c>
      <c r="K43" s="22" t="s">
        <v>90</v>
      </c>
      <c r="L43" s="92" t="str">
        <f t="shared" ref="L43:L48" si="1">(IF(J43&lt;&gt;"",I43*J43,""))</f>
        <v/>
      </c>
      <c r="M43" s="92"/>
      <c r="N43" s="2"/>
    </row>
    <row r="44" spans="1:14" x14ac:dyDescent="0.25">
      <c r="A44" s="2"/>
      <c r="B44" s="91" t="s">
        <v>47</v>
      </c>
      <c r="C44" s="91"/>
      <c r="D44" s="91"/>
      <c r="E44" s="91"/>
      <c r="F44" s="91"/>
      <c r="G44" s="91"/>
      <c r="H44" s="91"/>
      <c r="I44" s="20">
        <v>1200</v>
      </c>
      <c r="J44" s="21">
        <v>12</v>
      </c>
      <c r="K44" s="22" t="s">
        <v>90</v>
      </c>
      <c r="L44" s="92">
        <f t="shared" si="1"/>
        <v>14400</v>
      </c>
      <c r="M44" s="92"/>
      <c r="N44" s="2"/>
    </row>
    <row r="45" spans="1:14" x14ac:dyDescent="0.25">
      <c r="A45" s="2"/>
      <c r="B45" s="91" t="s">
        <v>48</v>
      </c>
      <c r="C45" s="91"/>
      <c r="D45" s="91"/>
      <c r="E45" s="91"/>
      <c r="F45" s="91"/>
      <c r="G45" s="91"/>
      <c r="H45" s="91"/>
      <c r="I45" s="20">
        <v>4500</v>
      </c>
      <c r="J45" s="21">
        <v>7</v>
      </c>
      <c r="K45" s="22" t="s">
        <v>90</v>
      </c>
      <c r="L45" s="92">
        <f t="shared" si="1"/>
        <v>31500</v>
      </c>
      <c r="M45" s="92"/>
      <c r="N45" s="2"/>
    </row>
    <row r="46" spans="1:14" x14ac:dyDescent="0.25">
      <c r="A46" s="2"/>
      <c r="B46" s="91" t="s">
        <v>49</v>
      </c>
      <c r="C46" s="91"/>
      <c r="D46" s="91"/>
      <c r="E46" s="91"/>
      <c r="F46" s="91"/>
      <c r="G46" s="91"/>
      <c r="H46" s="91"/>
      <c r="I46" s="20">
        <v>7000</v>
      </c>
      <c r="J46" s="21">
        <v>6</v>
      </c>
      <c r="K46" s="22" t="s">
        <v>90</v>
      </c>
      <c r="L46" s="92">
        <f t="shared" si="1"/>
        <v>42000</v>
      </c>
      <c r="M46" s="92"/>
      <c r="N46" s="2"/>
    </row>
    <row r="47" spans="1:14" x14ac:dyDescent="0.25">
      <c r="A47" s="2"/>
      <c r="B47" s="91" t="s">
        <v>50</v>
      </c>
      <c r="C47" s="91"/>
      <c r="D47" s="91"/>
      <c r="E47" s="91"/>
      <c r="F47" s="91"/>
      <c r="G47" s="91"/>
      <c r="H47" s="91"/>
      <c r="I47" s="20">
        <v>1750</v>
      </c>
      <c r="J47" s="21">
        <v>1</v>
      </c>
      <c r="K47" s="22" t="s">
        <v>90</v>
      </c>
      <c r="L47" s="92">
        <f t="shared" si="1"/>
        <v>1750</v>
      </c>
      <c r="M47" s="92"/>
      <c r="N47" s="2"/>
    </row>
    <row r="48" spans="1:14" x14ac:dyDescent="0.25">
      <c r="A48" s="2"/>
      <c r="B48" s="91" t="s">
        <v>51</v>
      </c>
      <c r="C48" s="91"/>
      <c r="D48" s="91"/>
      <c r="E48" s="91"/>
      <c r="F48" s="91"/>
      <c r="G48" s="91"/>
      <c r="H48" s="91"/>
      <c r="I48" s="20">
        <v>25000</v>
      </c>
      <c r="J48" s="21" t="s">
        <v>89</v>
      </c>
      <c r="K48" s="22" t="s">
        <v>90</v>
      </c>
      <c r="L48" s="92" t="str">
        <f t="shared" si="1"/>
        <v/>
      </c>
      <c r="M48" s="92"/>
      <c r="N48" s="2"/>
    </row>
    <row r="49" spans="1:14" x14ac:dyDescent="0.25">
      <c r="A49" s="2"/>
      <c r="B49" s="91" t="s">
        <v>52</v>
      </c>
      <c r="C49" s="91"/>
      <c r="D49" s="91"/>
      <c r="E49" s="91"/>
      <c r="F49" s="91"/>
      <c r="G49" s="91"/>
      <c r="H49" s="91"/>
      <c r="I49" s="20"/>
      <c r="J49" s="21" t="s">
        <v>89</v>
      </c>
      <c r="K49" s="22"/>
      <c r="L49" s="92" t="str">
        <f>(IF(J49&lt;&gt;"",#REF!*J49,""))</f>
        <v/>
      </c>
      <c r="M49" s="92"/>
      <c r="N49" s="2"/>
    </row>
    <row r="50" spans="1:14" x14ac:dyDescent="0.25">
      <c r="A50" s="2"/>
      <c r="B50" s="91" t="s">
        <v>89</v>
      </c>
      <c r="C50" s="91"/>
      <c r="D50" s="91"/>
      <c r="E50" s="91"/>
      <c r="F50" s="91"/>
      <c r="G50" s="91"/>
      <c r="H50" s="91"/>
      <c r="I50" s="20" t="s">
        <v>89</v>
      </c>
      <c r="J50" s="21" t="s">
        <v>89</v>
      </c>
      <c r="K50" s="22" t="s">
        <v>89</v>
      </c>
      <c r="L50" s="92" t="str">
        <f>(IF(J50&lt;&gt;"",#REF!*J50,""))</f>
        <v/>
      </c>
      <c r="M50" s="92"/>
      <c r="N50" s="2"/>
    </row>
    <row r="51" spans="1:14" ht="6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1"/>
      <c r="M51" s="1"/>
      <c r="N51" s="2"/>
    </row>
    <row r="52" spans="1:14" ht="12.75" customHeight="1" x14ac:dyDescent="0.25">
      <c r="A52" s="2"/>
      <c r="B52" s="23" t="s">
        <v>53</v>
      </c>
      <c r="C52" s="24"/>
      <c r="D52" s="104"/>
      <c r="E52" s="105"/>
      <c r="F52" s="105"/>
      <c r="G52" s="105"/>
      <c r="H52" s="105"/>
      <c r="I52" s="105"/>
      <c r="J52" s="105"/>
      <c r="K52" s="106"/>
      <c r="L52" s="86">
        <f>SUM(L42:M50,L18:M39)</f>
        <v>18072945</v>
      </c>
      <c r="M52" s="87"/>
      <c r="N52" s="2"/>
    </row>
    <row r="53" spans="1:14" ht="12.75" customHeight="1" x14ac:dyDescent="0.25">
      <c r="A53" s="2"/>
      <c r="B53" s="23" t="s">
        <v>54</v>
      </c>
      <c r="C53" s="23"/>
      <c r="D53" s="25">
        <v>0.27</v>
      </c>
      <c r="E53" s="107"/>
      <c r="F53" s="107"/>
      <c r="G53" s="107"/>
      <c r="H53" s="107"/>
      <c r="I53" s="107"/>
      <c r="J53" s="107"/>
      <c r="K53" s="108"/>
      <c r="L53" s="82">
        <f>L52*D53</f>
        <v>4879695.1500000004</v>
      </c>
      <c r="M53" s="83"/>
      <c r="N53" s="2"/>
    </row>
    <row r="54" spans="1:14" x14ac:dyDescent="0.25">
      <c r="A54" s="2"/>
      <c r="B54" s="23" t="s">
        <v>55</v>
      </c>
      <c r="C54" s="24"/>
      <c r="D54" s="104"/>
      <c r="E54" s="105"/>
      <c r="F54" s="105"/>
      <c r="G54" s="105"/>
      <c r="H54" s="105"/>
      <c r="I54" s="105"/>
      <c r="J54" s="105"/>
      <c r="K54" s="106"/>
      <c r="L54" s="113">
        <f>SUM(L52:M53)</f>
        <v>22952640.149999999</v>
      </c>
      <c r="M54" s="114"/>
      <c r="N54" s="2"/>
    </row>
    <row r="55" spans="1:14" ht="12.75" customHeight="1" outlineLevel="1" x14ac:dyDescent="0.25">
      <c r="A55" s="2"/>
      <c r="B55" s="26" t="s">
        <v>56</v>
      </c>
      <c r="C55" s="27"/>
      <c r="D55" s="27"/>
      <c r="E55" s="27"/>
      <c r="F55" s="27"/>
      <c r="G55" s="28"/>
      <c r="H55" s="28"/>
      <c r="I55" s="28"/>
      <c r="J55" s="28"/>
      <c r="K55" s="29"/>
      <c r="L55" s="86">
        <f>SUM(D19:D32)*8255</f>
        <v>206375</v>
      </c>
      <c r="M55" s="87"/>
      <c r="N55" s="2"/>
    </row>
    <row r="56" spans="1:14" ht="12.75" customHeight="1" outlineLevel="1" x14ac:dyDescent="0.25">
      <c r="A56" s="2"/>
      <c r="B56" s="23" t="s">
        <v>57</v>
      </c>
      <c r="C56" s="24"/>
      <c r="D56" s="30"/>
      <c r="E56" s="28"/>
      <c r="F56" s="28"/>
      <c r="G56" s="28"/>
      <c r="H56" s="28"/>
      <c r="I56" s="28"/>
      <c r="J56" s="28"/>
      <c r="K56" s="29"/>
      <c r="L56" s="113">
        <f>L54-L55</f>
        <v>22746265.149999999</v>
      </c>
      <c r="M56" s="114"/>
      <c r="N56" s="2"/>
    </row>
    <row r="57" spans="1:14" ht="6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4" ht="6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5"/>
      <c r="K58" s="4"/>
      <c r="L58" s="4"/>
      <c r="M58" s="4"/>
      <c r="N58" s="4"/>
    </row>
    <row r="59" spans="1:14" x14ac:dyDescent="0.25">
      <c r="A59" s="4"/>
      <c r="B59" s="115" t="s">
        <v>20</v>
      </c>
      <c r="C59" s="115"/>
      <c r="D59" s="116" t="s">
        <v>58</v>
      </c>
      <c r="E59" s="116"/>
      <c r="F59" s="116"/>
      <c r="G59" s="116"/>
      <c r="H59" s="116"/>
      <c r="I59" s="116"/>
      <c r="J59" s="116"/>
      <c r="K59" s="116"/>
      <c r="L59" s="116"/>
      <c r="M59" s="116"/>
      <c r="N59" s="4"/>
    </row>
    <row r="60" spans="1:14" ht="12.75" customHeight="1" x14ac:dyDescent="0.25">
      <c r="A60" s="4"/>
      <c r="B60" s="109" t="s">
        <v>59</v>
      </c>
      <c r="C60" s="109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4"/>
    </row>
    <row r="61" spans="1:14" ht="22.5" customHeight="1" x14ac:dyDescent="0.25">
      <c r="A61" s="4"/>
      <c r="B61" s="109"/>
      <c r="C61" s="109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4"/>
    </row>
    <row r="62" spans="1:14" ht="22.5" customHeight="1" x14ac:dyDescent="0.25">
      <c r="A62" s="4"/>
      <c r="B62" s="109"/>
      <c r="C62" s="109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4"/>
    </row>
    <row r="63" spans="1:14" ht="4.5" customHeight="1" x14ac:dyDescent="0.25">
      <c r="A63" s="4"/>
      <c r="B63" s="6"/>
      <c r="C63" s="6"/>
      <c r="D63" s="7"/>
      <c r="E63" s="7"/>
      <c r="F63" s="7"/>
      <c r="G63" s="7"/>
      <c r="H63" s="7"/>
      <c r="I63" s="7"/>
      <c r="J63" s="7"/>
      <c r="K63" s="7"/>
      <c r="L63" s="7"/>
      <c r="M63" s="7"/>
      <c r="N63" s="4"/>
    </row>
    <row r="64" spans="1:14" x14ac:dyDescent="0.25">
      <c r="A64" s="4"/>
      <c r="B64" s="4"/>
      <c r="C64" s="4"/>
      <c r="D64" s="4"/>
      <c r="E64" s="111" t="s">
        <v>60</v>
      </c>
      <c r="F64" s="111"/>
      <c r="G64" s="4"/>
      <c r="H64" s="4"/>
      <c r="I64" s="4"/>
      <c r="J64" s="8"/>
      <c r="K64" s="8"/>
      <c r="L64" s="8"/>
      <c r="M64" s="4"/>
      <c r="N64" s="4"/>
    </row>
    <row r="65" spans="1:14" ht="8.2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9"/>
      <c r="K65" s="9"/>
      <c r="L65" s="9"/>
      <c r="M65" s="4"/>
      <c r="N65" s="4"/>
    </row>
    <row r="66" spans="1:14" ht="11.2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112">
        <v>0</v>
      </c>
      <c r="K66" s="112"/>
      <c r="L66" s="112"/>
      <c r="M66" s="4"/>
      <c r="N66" s="4"/>
    </row>
    <row r="67" spans="1:14" ht="11.2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120">
        <v>0</v>
      </c>
      <c r="K67" s="121"/>
      <c r="L67" s="122"/>
      <c r="M67" s="4"/>
      <c r="N67" s="4"/>
    </row>
    <row r="68" spans="1:14" ht="11.2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120"/>
      <c r="K68" s="121"/>
      <c r="L68" s="122"/>
      <c r="M68" s="4"/>
      <c r="N68" s="4"/>
    </row>
    <row r="69" spans="1:14" ht="6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1:14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23" t="s">
        <v>61</v>
      </c>
      <c r="L70" s="61"/>
      <c r="M70" s="61"/>
      <c r="N70" s="10"/>
    </row>
    <row r="71" spans="1:14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61"/>
      <c r="L71" s="61"/>
      <c r="M71" s="61"/>
      <c r="N71" s="10"/>
    </row>
    <row r="72" spans="1:14" x14ac:dyDescent="0.25">
      <c r="A72" s="11"/>
      <c r="B72" s="10"/>
      <c r="C72" s="10"/>
      <c r="D72" s="10"/>
      <c r="E72" s="10"/>
      <c r="F72" s="10"/>
      <c r="G72" s="10"/>
      <c r="H72" s="10"/>
      <c r="I72" s="10"/>
      <c r="J72" s="62" t="s">
        <v>1</v>
      </c>
      <c r="K72" s="62"/>
      <c r="L72" s="62"/>
      <c r="M72" s="62"/>
      <c r="N72" s="11"/>
    </row>
    <row r="73" spans="1:14" x14ac:dyDescent="0.25">
      <c r="A73" s="11"/>
      <c r="B73" s="10"/>
      <c r="C73" s="10"/>
      <c r="D73" s="10"/>
      <c r="E73" s="10"/>
      <c r="F73" s="10"/>
      <c r="G73" s="10"/>
      <c r="H73" s="10"/>
      <c r="I73" s="10"/>
      <c r="J73" s="62"/>
      <c r="K73" s="62"/>
      <c r="L73" s="62"/>
      <c r="M73" s="62"/>
      <c r="N73" s="11"/>
    </row>
    <row r="74" spans="1:14" x14ac:dyDescent="0.25">
      <c r="A74" s="11"/>
      <c r="B74" s="10"/>
      <c r="C74" s="10"/>
      <c r="D74" s="10"/>
      <c r="E74" s="10"/>
      <c r="F74" s="10"/>
      <c r="G74" s="10"/>
      <c r="H74" s="10"/>
      <c r="I74" s="10"/>
      <c r="J74" s="62"/>
      <c r="K74" s="62"/>
      <c r="L74" s="62"/>
      <c r="M74" s="62"/>
      <c r="N74" s="11"/>
    </row>
    <row r="75" spans="1:14" x14ac:dyDescent="0.25">
      <c r="A75" s="11"/>
      <c r="B75" s="10"/>
      <c r="C75" s="10"/>
      <c r="D75" s="10"/>
      <c r="E75" s="10"/>
      <c r="F75" s="10"/>
      <c r="G75" s="10"/>
      <c r="H75" s="10"/>
      <c r="I75" s="10"/>
      <c r="J75" s="62"/>
      <c r="K75" s="62"/>
      <c r="L75" s="62"/>
      <c r="M75" s="62"/>
      <c r="N75" s="11"/>
    </row>
    <row r="76" spans="1:14" x14ac:dyDescent="0.25">
      <c r="A76" s="11"/>
      <c r="B76" s="10"/>
      <c r="C76" s="10"/>
      <c r="D76" s="10"/>
      <c r="E76" s="10"/>
      <c r="F76" s="10"/>
      <c r="G76" s="10"/>
      <c r="H76" s="10"/>
      <c r="I76" s="10"/>
      <c r="J76" s="62"/>
      <c r="K76" s="62"/>
      <c r="L76" s="62"/>
      <c r="M76" s="62"/>
      <c r="N76" s="11"/>
    </row>
    <row r="77" spans="1:14" ht="3.9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 spans="1:14" ht="12.75" customHeight="1" x14ac:dyDescent="0.25">
      <c r="A78" s="2"/>
      <c r="B78" s="124" t="s">
        <v>62</v>
      </c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2"/>
    </row>
    <row r="79" spans="1:14" ht="12" customHeight="1" x14ac:dyDescent="0.25">
      <c r="A79" s="4"/>
      <c r="B79" s="12" t="s">
        <v>45</v>
      </c>
      <c r="C79" s="13"/>
      <c r="D79" s="13"/>
      <c r="E79" s="13"/>
      <c r="F79" s="14"/>
      <c r="G79" s="14"/>
      <c r="H79" s="14"/>
      <c r="I79" s="15"/>
      <c r="J79" s="125" t="s">
        <v>63</v>
      </c>
      <c r="K79" s="125"/>
      <c r="L79" s="125"/>
      <c r="M79" s="125"/>
      <c r="N79" s="4"/>
    </row>
    <row r="80" spans="1:14" ht="12.75" customHeight="1" x14ac:dyDescent="0.25">
      <c r="A80" s="4"/>
      <c r="B80" s="16" t="s">
        <v>46</v>
      </c>
      <c r="C80" s="16"/>
      <c r="D80" s="16"/>
      <c r="E80" s="16"/>
      <c r="F80" s="16"/>
      <c r="G80" s="16"/>
      <c r="H80" s="16"/>
      <c r="I80" s="16"/>
      <c r="J80" s="117" t="s">
        <v>64</v>
      </c>
      <c r="K80" s="117"/>
      <c r="L80" s="117"/>
      <c r="M80" s="117"/>
      <c r="N80" s="4"/>
    </row>
    <row r="81" spans="1:14" ht="12.75" customHeight="1" x14ac:dyDescent="0.25">
      <c r="A81" s="4"/>
      <c r="B81" s="16" t="s">
        <v>65</v>
      </c>
      <c r="C81" s="16"/>
      <c r="D81" s="16"/>
      <c r="E81" s="16"/>
      <c r="F81" s="16"/>
      <c r="G81" s="16"/>
      <c r="H81" s="16"/>
      <c r="I81" s="16"/>
      <c r="J81" s="118" t="s">
        <v>66</v>
      </c>
      <c r="K81" s="118"/>
      <c r="L81" s="118"/>
      <c r="M81" s="118"/>
      <c r="N81" s="4"/>
    </row>
    <row r="82" spans="1:14" x14ac:dyDescent="0.25">
      <c r="A82" s="4"/>
      <c r="B82" s="17" t="s">
        <v>67</v>
      </c>
      <c r="C82" s="17"/>
      <c r="D82" s="17"/>
      <c r="E82" s="17"/>
      <c r="F82" s="17"/>
      <c r="G82" s="17"/>
      <c r="H82" s="17"/>
      <c r="I82" s="17"/>
      <c r="J82" s="118" t="s">
        <v>68</v>
      </c>
      <c r="K82" s="118"/>
      <c r="L82" s="118"/>
      <c r="M82" s="118"/>
      <c r="N82" s="4"/>
    </row>
    <row r="83" spans="1:14" x14ac:dyDescent="0.25">
      <c r="A83" s="4"/>
      <c r="B83" s="17" t="s">
        <v>69</v>
      </c>
      <c r="C83" s="17"/>
      <c r="D83" s="17"/>
      <c r="E83" s="17"/>
      <c r="F83" s="17"/>
      <c r="G83" s="17"/>
      <c r="H83" s="17"/>
      <c r="I83" s="17"/>
      <c r="J83" s="118" t="s">
        <v>70</v>
      </c>
      <c r="K83" s="118"/>
      <c r="L83" s="118"/>
      <c r="M83" s="118"/>
      <c r="N83" s="4"/>
    </row>
    <row r="84" spans="1:14" x14ac:dyDescent="0.25">
      <c r="A84" s="4"/>
      <c r="B84" s="17" t="s">
        <v>71</v>
      </c>
      <c r="C84" s="17"/>
      <c r="D84" s="17"/>
      <c r="E84" s="17"/>
      <c r="F84" s="17"/>
      <c r="G84" s="17"/>
      <c r="H84" s="17"/>
      <c r="I84" s="17"/>
      <c r="J84" s="119" t="s">
        <v>72</v>
      </c>
      <c r="K84" s="119"/>
      <c r="L84" s="119"/>
      <c r="M84" s="119"/>
      <c r="N84" s="4"/>
    </row>
    <row r="85" spans="1:14" x14ac:dyDescent="0.25">
      <c r="A85" s="4"/>
      <c r="B85" s="17" t="s">
        <v>73</v>
      </c>
      <c r="C85" s="17"/>
      <c r="D85" s="17"/>
      <c r="E85" s="17"/>
      <c r="F85" s="17"/>
      <c r="G85" s="17"/>
      <c r="H85" s="17"/>
      <c r="I85" s="17"/>
      <c r="J85" s="119"/>
      <c r="K85" s="119"/>
      <c r="L85" s="119"/>
      <c r="M85" s="119"/>
      <c r="N85" s="4"/>
    </row>
    <row r="86" spans="1:14" x14ac:dyDescent="0.25">
      <c r="A86" s="4"/>
      <c r="B86" s="17" t="s">
        <v>74</v>
      </c>
      <c r="C86" s="17"/>
      <c r="D86" s="17"/>
      <c r="E86" s="17"/>
      <c r="F86" s="17"/>
      <c r="G86" s="17"/>
      <c r="H86" s="17"/>
      <c r="I86" s="17"/>
      <c r="J86" s="118" t="s">
        <v>75</v>
      </c>
      <c r="K86" s="118"/>
      <c r="L86" s="118"/>
      <c r="M86" s="118"/>
      <c r="N86" s="4"/>
    </row>
    <row r="87" spans="1:14" x14ac:dyDescent="0.25">
      <c r="A87" s="4"/>
      <c r="B87" s="17" t="s">
        <v>76</v>
      </c>
      <c r="C87" s="17"/>
      <c r="D87" s="17"/>
      <c r="E87" s="17"/>
      <c r="F87" s="17"/>
      <c r="G87" s="17"/>
      <c r="H87" s="17"/>
      <c r="I87" s="17"/>
      <c r="J87" s="127" t="s">
        <v>77</v>
      </c>
      <c r="K87" s="127"/>
      <c r="L87" s="127"/>
      <c r="M87" s="127"/>
      <c r="N87" s="4"/>
    </row>
    <row r="88" spans="1:14" x14ac:dyDescent="0.25">
      <c r="A88" s="4"/>
      <c r="B88" s="17" t="s">
        <v>78</v>
      </c>
      <c r="C88" s="17"/>
      <c r="D88" s="17"/>
      <c r="E88" s="17"/>
      <c r="F88" s="17"/>
      <c r="G88" s="17"/>
      <c r="H88" s="17"/>
      <c r="I88" s="17"/>
      <c r="J88" s="128"/>
      <c r="K88" s="128"/>
      <c r="L88" s="128"/>
      <c r="M88" s="128"/>
      <c r="N88" s="4"/>
    </row>
    <row r="89" spans="1:14" x14ac:dyDescent="0.25">
      <c r="A89" s="4"/>
      <c r="B89" s="17" t="s">
        <v>79</v>
      </c>
      <c r="C89" s="17"/>
      <c r="D89" s="17"/>
      <c r="E89" s="17"/>
      <c r="F89" s="17"/>
      <c r="G89" s="17"/>
      <c r="H89" s="17"/>
      <c r="I89" s="17"/>
      <c r="J89" s="119" t="s">
        <v>80</v>
      </c>
      <c r="K89" s="119"/>
      <c r="L89" s="119"/>
      <c r="M89" s="119"/>
      <c r="N89" s="4"/>
    </row>
    <row r="90" spans="1:14" x14ac:dyDescent="0.25">
      <c r="A90" s="4"/>
      <c r="B90" s="17" t="s">
        <v>51</v>
      </c>
      <c r="C90" s="17"/>
      <c r="D90" s="17"/>
      <c r="E90" s="17"/>
      <c r="F90" s="17"/>
      <c r="G90" s="17"/>
      <c r="H90" s="17"/>
      <c r="I90" s="17"/>
      <c r="J90" s="119" t="s">
        <v>81</v>
      </c>
      <c r="K90" s="119"/>
      <c r="L90" s="119"/>
      <c r="M90" s="119"/>
      <c r="N90" s="4"/>
    </row>
    <row r="91" spans="1:14" x14ac:dyDescent="0.25">
      <c r="A91" s="4"/>
      <c r="B91" s="17" t="s">
        <v>82</v>
      </c>
      <c r="C91" s="17"/>
      <c r="D91" s="17"/>
      <c r="E91" s="17"/>
      <c r="F91" s="17"/>
      <c r="G91" s="17"/>
      <c r="H91" s="17"/>
      <c r="I91" s="17"/>
      <c r="J91" s="119" t="s">
        <v>83</v>
      </c>
      <c r="K91" s="119"/>
      <c r="L91" s="119"/>
      <c r="M91" s="119"/>
      <c r="N91" s="4"/>
    </row>
    <row r="92" spans="1:14" ht="3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18"/>
      <c r="K92" s="18"/>
      <c r="L92" s="18"/>
      <c r="M92" s="18"/>
      <c r="N92" s="4"/>
    </row>
    <row r="93" spans="1:14" ht="12" customHeight="1" x14ac:dyDescent="0.25">
      <c r="A93" s="2"/>
      <c r="B93" s="124" t="s">
        <v>84</v>
      </c>
      <c r="C93" s="124"/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2"/>
    </row>
    <row r="94" spans="1:14" x14ac:dyDescent="0.25">
      <c r="A94" s="4"/>
      <c r="B94" s="129" t="s">
        <v>85</v>
      </c>
      <c r="C94" s="129"/>
      <c r="D94" s="129"/>
      <c r="E94" s="129"/>
      <c r="F94" s="129"/>
      <c r="G94" s="129"/>
      <c r="H94" s="129"/>
      <c r="I94" s="129"/>
      <c r="J94" s="131" t="s">
        <v>86</v>
      </c>
      <c r="K94" s="131"/>
      <c r="L94" s="131"/>
      <c r="M94" s="131"/>
      <c r="N94" s="4"/>
    </row>
    <row r="95" spans="1:14" ht="12" customHeight="1" x14ac:dyDescent="0.25">
      <c r="A95" s="4"/>
      <c r="B95" s="130"/>
      <c r="C95" s="130"/>
      <c r="D95" s="130"/>
      <c r="E95" s="130"/>
      <c r="F95" s="130"/>
      <c r="G95" s="130"/>
      <c r="H95" s="130"/>
      <c r="I95" s="130"/>
      <c r="J95" s="132"/>
      <c r="K95" s="132"/>
      <c r="L95" s="132"/>
      <c r="M95" s="132"/>
      <c r="N95" s="4"/>
    </row>
    <row r="96" spans="1:14" ht="3" customHeight="1" x14ac:dyDescent="0.25">
      <c r="A96" s="4"/>
      <c r="B96" s="4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4"/>
    </row>
    <row r="97" spans="1:14" ht="12" customHeight="1" x14ac:dyDescent="0.25">
      <c r="A97" s="2"/>
      <c r="B97" s="124" t="s">
        <v>87</v>
      </c>
      <c r="C97" s="124"/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2"/>
    </row>
    <row r="98" spans="1:14" x14ac:dyDescent="0.25">
      <c r="A98" s="4"/>
      <c r="B98" s="126" t="s">
        <v>88</v>
      </c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4"/>
    </row>
    <row r="99" spans="1:14" x14ac:dyDescent="0.25">
      <c r="A99" s="4"/>
      <c r="B99" s="126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4"/>
    </row>
    <row r="100" spans="1:14" x14ac:dyDescent="0.25">
      <c r="A100" s="4"/>
      <c r="B100" s="126"/>
      <c r="C100" s="126"/>
      <c r="D100" s="126"/>
      <c r="E100" s="126"/>
      <c r="F100" s="126"/>
      <c r="G100" s="126"/>
      <c r="H100" s="126"/>
      <c r="I100" s="126"/>
      <c r="J100" s="126"/>
      <c r="K100" s="126"/>
      <c r="L100" s="126"/>
      <c r="M100" s="126"/>
      <c r="N100" s="4"/>
    </row>
    <row r="101" spans="1:14" x14ac:dyDescent="0.25">
      <c r="A101" s="4"/>
      <c r="B101" s="126"/>
      <c r="C101" s="126"/>
      <c r="D101" s="126"/>
      <c r="E101" s="126"/>
      <c r="F101" s="126"/>
      <c r="G101" s="126"/>
      <c r="H101" s="126"/>
      <c r="I101" s="126"/>
      <c r="J101" s="126"/>
      <c r="K101" s="126"/>
      <c r="L101" s="126"/>
      <c r="M101" s="126"/>
      <c r="N101" s="4"/>
    </row>
    <row r="102" spans="1:14" x14ac:dyDescent="0.25">
      <c r="A102" s="4"/>
      <c r="B102" s="126"/>
      <c r="C102" s="126"/>
      <c r="D102" s="126"/>
      <c r="E102" s="126"/>
      <c r="F102" s="126"/>
      <c r="G102" s="126"/>
      <c r="H102" s="126"/>
      <c r="I102" s="126"/>
      <c r="J102" s="126"/>
      <c r="K102" s="126"/>
      <c r="L102" s="126"/>
      <c r="M102" s="126"/>
      <c r="N102" s="4"/>
    </row>
    <row r="103" spans="1:14" x14ac:dyDescent="0.25">
      <c r="A103" s="4"/>
      <c r="B103" s="126"/>
      <c r="C103" s="126"/>
      <c r="D103" s="126"/>
      <c r="E103" s="126"/>
      <c r="F103" s="126"/>
      <c r="G103" s="126"/>
      <c r="H103" s="126"/>
      <c r="I103" s="126"/>
      <c r="J103" s="126"/>
      <c r="K103" s="126"/>
      <c r="L103" s="126"/>
      <c r="M103" s="126"/>
      <c r="N103" s="4"/>
    </row>
    <row r="104" spans="1:14" x14ac:dyDescent="0.25">
      <c r="A104" s="4"/>
      <c r="B104" s="126"/>
      <c r="C104" s="126"/>
      <c r="D104" s="126"/>
      <c r="E104" s="126"/>
      <c r="F104" s="126"/>
      <c r="G104" s="126"/>
      <c r="H104" s="126"/>
      <c r="I104" s="126"/>
      <c r="J104" s="126"/>
      <c r="K104" s="126"/>
      <c r="L104" s="126"/>
      <c r="M104" s="126"/>
      <c r="N104" s="4"/>
    </row>
    <row r="105" spans="1:14" x14ac:dyDescent="0.25">
      <c r="A105" s="4"/>
      <c r="B105" s="126"/>
      <c r="C105" s="126"/>
      <c r="D105" s="126"/>
      <c r="E105" s="126"/>
      <c r="F105" s="126"/>
      <c r="G105" s="126"/>
      <c r="H105" s="126"/>
      <c r="I105" s="126"/>
      <c r="J105" s="126"/>
      <c r="K105" s="126"/>
      <c r="L105" s="126"/>
      <c r="M105" s="126"/>
      <c r="N105" s="4"/>
    </row>
    <row r="106" spans="1:14" x14ac:dyDescent="0.25">
      <c r="A106" s="4"/>
      <c r="B106" s="126"/>
      <c r="C106" s="126"/>
      <c r="D106" s="126"/>
      <c r="E106" s="126"/>
      <c r="F106" s="126"/>
      <c r="G106" s="126"/>
      <c r="H106" s="126"/>
      <c r="I106" s="126"/>
      <c r="J106" s="126"/>
      <c r="K106" s="126"/>
      <c r="L106" s="126"/>
      <c r="M106" s="126"/>
      <c r="N106" s="4"/>
    </row>
    <row r="107" spans="1:14" x14ac:dyDescent="0.25">
      <c r="A107" s="4"/>
      <c r="B107" s="126"/>
      <c r="C107" s="126"/>
      <c r="D107" s="126"/>
      <c r="E107" s="126"/>
      <c r="F107" s="126"/>
      <c r="G107" s="126"/>
      <c r="H107" s="126"/>
      <c r="I107" s="126"/>
      <c r="J107" s="126"/>
      <c r="K107" s="126"/>
      <c r="L107" s="126"/>
      <c r="M107" s="126"/>
      <c r="N107" s="4"/>
    </row>
    <row r="108" spans="1:14" x14ac:dyDescent="0.25">
      <c r="A108" s="4"/>
      <c r="B108" s="126"/>
      <c r="C108" s="126"/>
      <c r="D108" s="126"/>
      <c r="E108" s="126"/>
      <c r="F108" s="126"/>
      <c r="G108" s="126"/>
      <c r="H108" s="126"/>
      <c r="I108" s="126"/>
      <c r="J108" s="126"/>
      <c r="K108" s="126"/>
      <c r="L108" s="126"/>
      <c r="M108" s="126"/>
      <c r="N108" s="4"/>
    </row>
    <row r="109" spans="1:14" x14ac:dyDescent="0.25">
      <c r="A109" s="4"/>
      <c r="B109" s="126"/>
      <c r="C109" s="126"/>
      <c r="D109" s="126"/>
      <c r="E109" s="126"/>
      <c r="F109" s="126"/>
      <c r="G109" s="126"/>
      <c r="H109" s="126"/>
      <c r="I109" s="126"/>
      <c r="J109" s="126"/>
      <c r="K109" s="126"/>
      <c r="L109" s="126"/>
      <c r="M109" s="126"/>
      <c r="N109" s="4"/>
    </row>
    <row r="110" spans="1:14" x14ac:dyDescent="0.25">
      <c r="A110" s="4"/>
      <c r="B110" s="126"/>
      <c r="C110" s="126"/>
      <c r="D110" s="126"/>
      <c r="E110" s="126"/>
      <c r="F110" s="126"/>
      <c r="G110" s="126"/>
      <c r="H110" s="126"/>
      <c r="I110" s="126"/>
      <c r="J110" s="126"/>
      <c r="K110" s="126"/>
      <c r="L110" s="126"/>
      <c r="M110" s="126"/>
      <c r="N110" s="4"/>
    </row>
    <row r="111" spans="1:14" x14ac:dyDescent="0.25">
      <c r="A111" s="4"/>
      <c r="B111" s="126"/>
      <c r="C111" s="126"/>
      <c r="D111" s="126"/>
      <c r="E111" s="126"/>
      <c r="F111" s="126"/>
      <c r="G111" s="126"/>
      <c r="H111" s="126"/>
      <c r="I111" s="126"/>
      <c r="J111" s="126"/>
      <c r="K111" s="126"/>
      <c r="L111" s="126"/>
      <c r="M111" s="126"/>
      <c r="N111" s="4"/>
    </row>
    <row r="112" spans="1:14" x14ac:dyDescent="0.25">
      <c r="A112" s="4"/>
      <c r="B112" s="126"/>
      <c r="C112" s="126"/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4"/>
    </row>
    <row r="113" spans="1:14" x14ac:dyDescent="0.25">
      <c r="A113" s="4"/>
      <c r="B113" s="126"/>
      <c r="C113" s="126"/>
      <c r="D113" s="126"/>
      <c r="E113" s="126"/>
      <c r="F113" s="126"/>
      <c r="G113" s="126"/>
      <c r="H113" s="126"/>
      <c r="I113" s="126"/>
      <c r="J113" s="126"/>
      <c r="K113" s="126"/>
      <c r="L113" s="126"/>
      <c r="M113" s="126"/>
      <c r="N113" s="4"/>
    </row>
    <row r="114" spans="1:14" x14ac:dyDescent="0.25">
      <c r="A114" s="4"/>
      <c r="B114" s="126"/>
      <c r="C114" s="126"/>
      <c r="D114" s="126"/>
      <c r="E114" s="126"/>
      <c r="F114" s="126"/>
      <c r="G114" s="126"/>
      <c r="H114" s="126"/>
      <c r="I114" s="126"/>
      <c r="J114" s="126"/>
      <c r="K114" s="126"/>
      <c r="L114" s="126"/>
      <c r="M114" s="126"/>
      <c r="N114" s="4"/>
    </row>
    <row r="115" spans="1:14" x14ac:dyDescent="0.25">
      <c r="A115" s="4"/>
      <c r="B115" s="126"/>
      <c r="C115" s="126"/>
      <c r="D115" s="126"/>
      <c r="E115" s="126"/>
      <c r="F115" s="126"/>
      <c r="G115" s="126"/>
      <c r="H115" s="126"/>
      <c r="I115" s="126"/>
      <c r="J115" s="126"/>
      <c r="K115" s="126"/>
      <c r="L115" s="126"/>
      <c r="M115" s="126"/>
      <c r="N115" s="4"/>
    </row>
    <row r="116" spans="1:14" x14ac:dyDescent="0.25">
      <c r="A116" s="4"/>
      <c r="B116" s="126"/>
      <c r="C116" s="126"/>
      <c r="D116" s="126"/>
      <c r="E116" s="126"/>
      <c r="F116" s="126"/>
      <c r="G116" s="126"/>
      <c r="H116" s="126"/>
      <c r="I116" s="126"/>
      <c r="J116" s="126"/>
      <c r="K116" s="126"/>
      <c r="L116" s="126"/>
      <c r="M116" s="126"/>
      <c r="N116" s="4"/>
    </row>
    <row r="117" spans="1:14" x14ac:dyDescent="0.25">
      <c r="A117" s="4"/>
      <c r="B117" s="126"/>
      <c r="C117" s="126"/>
      <c r="D117" s="126"/>
      <c r="E117" s="126"/>
      <c r="F117" s="126"/>
      <c r="G117" s="126"/>
      <c r="H117" s="126"/>
      <c r="I117" s="126"/>
      <c r="J117" s="126"/>
      <c r="K117" s="126"/>
      <c r="L117" s="126"/>
      <c r="M117" s="126"/>
      <c r="N117" s="4"/>
    </row>
    <row r="118" spans="1:14" x14ac:dyDescent="0.25">
      <c r="A118" s="4"/>
      <c r="B118" s="126"/>
      <c r="C118" s="126"/>
      <c r="D118" s="126"/>
      <c r="E118" s="126"/>
      <c r="F118" s="126"/>
      <c r="G118" s="126"/>
      <c r="H118" s="126"/>
      <c r="I118" s="126"/>
      <c r="J118" s="126"/>
      <c r="K118" s="126"/>
      <c r="L118" s="126"/>
      <c r="M118" s="126"/>
      <c r="N118" s="4"/>
    </row>
    <row r="119" spans="1:14" x14ac:dyDescent="0.25">
      <c r="A119" s="4"/>
      <c r="B119" s="126"/>
      <c r="C119" s="126"/>
      <c r="D119" s="126"/>
      <c r="E119" s="126"/>
      <c r="F119" s="126"/>
      <c r="G119" s="126"/>
      <c r="H119" s="126"/>
      <c r="I119" s="126"/>
      <c r="J119" s="126"/>
      <c r="K119" s="126"/>
      <c r="L119" s="126"/>
      <c r="M119" s="126"/>
      <c r="N119" s="4"/>
    </row>
    <row r="120" spans="1:14" x14ac:dyDescent="0.25">
      <c r="A120" s="4"/>
      <c r="B120" s="126"/>
      <c r="C120" s="126"/>
      <c r="D120" s="126"/>
      <c r="E120" s="126"/>
      <c r="F120" s="126"/>
      <c r="G120" s="126"/>
      <c r="H120" s="126"/>
      <c r="I120" s="126"/>
      <c r="J120" s="126"/>
      <c r="K120" s="126"/>
      <c r="L120" s="126"/>
      <c r="M120" s="126"/>
      <c r="N120" s="4"/>
    </row>
    <row r="121" spans="1:14" x14ac:dyDescent="0.25">
      <c r="A121" s="4"/>
      <c r="B121" s="126"/>
      <c r="C121" s="126"/>
      <c r="D121" s="126"/>
      <c r="E121" s="126"/>
      <c r="F121" s="126"/>
      <c r="G121" s="126"/>
      <c r="H121" s="126"/>
      <c r="I121" s="126"/>
      <c r="J121" s="126"/>
      <c r="K121" s="126"/>
      <c r="L121" s="126"/>
      <c r="M121" s="126"/>
      <c r="N121" s="4"/>
    </row>
    <row r="122" spans="1:14" x14ac:dyDescent="0.25">
      <c r="A122" s="4"/>
      <c r="B122" s="126"/>
      <c r="C122" s="126"/>
      <c r="D122" s="126"/>
      <c r="E122" s="126"/>
      <c r="F122" s="126"/>
      <c r="G122" s="126"/>
      <c r="H122" s="126"/>
      <c r="I122" s="126"/>
      <c r="J122" s="126"/>
      <c r="K122" s="126"/>
      <c r="L122" s="126"/>
      <c r="M122" s="126"/>
      <c r="N122" s="4"/>
    </row>
    <row r="123" spans="1:14" x14ac:dyDescent="0.25">
      <c r="A123" s="4"/>
      <c r="B123" s="126"/>
      <c r="C123" s="126"/>
      <c r="D123" s="126"/>
      <c r="E123" s="126"/>
      <c r="F123" s="126"/>
      <c r="G123" s="126"/>
      <c r="H123" s="126"/>
      <c r="I123" s="126"/>
      <c r="J123" s="126"/>
      <c r="K123" s="126"/>
      <c r="L123" s="126"/>
      <c r="M123" s="126"/>
      <c r="N123" s="4"/>
    </row>
    <row r="124" spans="1:14" x14ac:dyDescent="0.25">
      <c r="A124" s="4"/>
      <c r="B124" s="126"/>
      <c r="C124" s="126"/>
      <c r="D124" s="126"/>
      <c r="E124" s="126"/>
      <c r="F124" s="126"/>
      <c r="G124" s="126"/>
      <c r="H124" s="126"/>
      <c r="I124" s="126"/>
      <c r="J124" s="126"/>
      <c r="K124" s="126"/>
      <c r="L124" s="126"/>
      <c r="M124" s="126"/>
      <c r="N124" s="4"/>
    </row>
    <row r="125" spans="1:14" x14ac:dyDescent="0.25">
      <c r="A125" s="4"/>
      <c r="B125" s="126"/>
      <c r="C125" s="126"/>
      <c r="D125" s="126"/>
      <c r="E125" s="126"/>
      <c r="F125" s="126"/>
      <c r="G125" s="126"/>
      <c r="H125" s="126"/>
      <c r="I125" s="126"/>
      <c r="J125" s="126"/>
      <c r="K125" s="126"/>
      <c r="L125" s="126"/>
      <c r="M125" s="126"/>
      <c r="N125" s="4"/>
    </row>
    <row r="126" spans="1:14" x14ac:dyDescent="0.25">
      <c r="A126" s="4"/>
      <c r="B126" s="126"/>
      <c r="C126" s="126"/>
      <c r="D126" s="126"/>
      <c r="E126" s="126"/>
      <c r="F126" s="126"/>
      <c r="G126" s="126"/>
      <c r="H126" s="126"/>
      <c r="I126" s="126"/>
      <c r="J126" s="126"/>
      <c r="K126" s="126"/>
      <c r="L126" s="126"/>
      <c r="M126" s="126"/>
      <c r="N126" s="4"/>
    </row>
    <row r="127" spans="1:14" x14ac:dyDescent="0.25">
      <c r="A127" s="4"/>
      <c r="B127" s="126"/>
      <c r="C127" s="126"/>
      <c r="D127" s="126"/>
      <c r="E127" s="126"/>
      <c r="F127" s="126"/>
      <c r="G127" s="126"/>
      <c r="H127" s="126"/>
      <c r="I127" s="126"/>
      <c r="J127" s="126"/>
      <c r="K127" s="126"/>
      <c r="L127" s="126"/>
      <c r="M127" s="126"/>
      <c r="N127" s="4"/>
    </row>
    <row r="128" spans="1:14" x14ac:dyDescent="0.25">
      <c r="A128" s="4"/>
      <c r="B128" s="126"/>
      <c r="C128" s="126"/>
      <c r="D128" s="126"/>
      <c r="E128" s="126"/>
      <c r="F128" s="126"/>
      <c r="G128" s="126"/>
      <c r="H128" s="126"/>
      <c r="I128" s="126"/>
      <c r="J128" s="126"/>
      <c r="K128" s="126"/>
      <c r="L128" s="126"/>
      <c r="M128" s="126"/>
      <c r="N128" s="4"/>
    </row>
    <row r="129" spans="1:14" x14ac:dyDescent="0.25">
      <c r="A129" s="4"/>
      <c r="B129" s="126"/>
      <c r="C129" s="126"/>
      <c r="D129" s="126"/>
      <c r="E129" s="126"/>
      <c r="F129" s="126"/>
      <c r="G129" s="126"/>
      <c r="H129" s="126"/>
      <c r="I129" s="126"/>
      <c r="J129" s="126"/>
      <c r="K129" s="126"/>
      <c r="L129" s="126"/>
      <c r="M129" s="126"/>
      <c r="N129" s="4"/>
    </row>
    <row r="130" spans="1:14" x14ac:dyDescent="0.25">
      <c r="A130" s="4"/>
      <c r="B130" s="126"/>
      <c r="C130" s="126"/>
      <c r="D130" s="126"/>
      <c r="E130" s="126"/>
      <c r="F130" s="126"/>
      <c r="G130" s="126"/>
      <c r="H130" s="126"/>
      <c r="I130" s="126"/>
      <c r="J130" s="126"/>
      <c r="K130" s="126"/>
      <c r="L130" s="126"/>
      <c r="M130" s="126"/>
      <c r="N130" s="4"/>
    </row>
    <row r="131" spans="1:14" x14ac:dyDescent="0.25">
      <c r="A131" s="4"/>
      <c r="B131" s="126"/>
      <c r="C131" s="126"/>
      <c r="D131" s="126"/>
      <c r="E131" s="126"/>
      <c r="F131" s="126"/>
      <c r="G131" s="126"/>
      <c r="H131" s="126"/>
      <c r="I131" s="126"/>
      <c r="J131" s="126"/>
      <c r="K131" s="126"/>
      <c r="L131" s="126"/>
      <c r="M131" s="126"/>
      <c r="N131" s="4"/>
    </row>
    <row r="132" spans="1:14" x14ac:dyDescent="0.25">
      <c r="A132" s="4"/>
      <c r="B132" s="126"/>
      <c r="C132" s="126"/>
      <c r="D132" s="126"/>
      <c r="E132" s="126"/>
      <c r="F132" s="126"/>
      <c r="G132" s="126"/>
      <c r="H132" s="126"/>
      <c r="I132" s="126"/>
      <c r="J132" s="126"/>
      <c r="K132" s="126"/>
      <c r="L132" s="126"/>
      <c r="M132" s="126"/>
      <c r="N132" s="4"/>
    </row>
    <row r="133" spans="1:14" ht="12" customHeight="1" x14ac:dyDescent="0.25">
      <c r="A133" s="4"/>
      <c r="B133" s="126"/>
      <c r="C133" s="126"/>
      <c r="D133" s="126"/>
      <c r="E133" s="126"/>
      <c r="F133" s="126"/>
      <c r="G133" s="126"/>
      <c r="H133" s="126"/>
      <c r="I133" s="126"/>
      <c r="J133" s="126"/>
      <c r="K133" s="126"/>
      <c r="L133" s="126"/>
      <c r="M133" s="126"/>
      <c r="N133" s="4"/>
    </row>
    <row r="134" spans="1:14" ht="11.25" customHeight="1" x14ac:dyDescent="0.25">
      <c r="A134" s="4"/>
      <c r="B134" s="126"/>
      <c r="C134" s="126"/>
      <c r="D134" s="126"/>
      <c r="E134" s="126"/>
      <c r="F134" s="126"/>
      <c r="G134" s="126"/>
      <c r="H134" s="126"/>
      <c r="I134" s="126"/>
      <c r="J134" s="126"/>
      <c r="K134" s="126"/>
      <c r="L134" s="126"/>
      <c r="M134" s="126"/>
      <c r="N134" s="4"/>
    </row>
    <row r="135" spans="1:14" x14ac:dyDescent="0.25">
      <c r="A135" s="4"/>
      <c r="B135" s="126"/>
      <c r="C135" s="126"/>
      <c r="D135" s="126"/>
      <c r="E135" s="126"/>
      <c r="F135" s="126"/>
      <c r="G135" s="126"/>
      <c r="H135" s="126"/>
      <c r="I135" s="126"/>
      <c r="J135" s="126"/>
      <c r="K135" s="126"/>
      <c r="L135" s="126"/>
      <c r="M135" s="126"/>
      <c r="N135" s="4"/>
    </row>
    <row r="136" spans="1:14" ht="10.5" customHeight="1" x14ac:dyDescent="0.25">
      <c r="A136" s="4"/>
      <c r="B136" s="126"/>
      <c r="C136" s="126"/>
      <c r="D136" s="126"/>
      <c r="E136" s="126"/>
      <c r="F136" s="126"/>
      <c r="G136" s="126"/>
      <c r="H136" s="126"/>
      <c r="I136" s="126"/>
      <c r="J136" s="126"/>
      <c r="K136" s="126"/>
      <c r="L136" s="126"/>
      <c r="M136" s="126"/>
      <c r="N136" s="4"/>
    </row>
    <row r="137" spans="1:14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23" t="s">
        <v>61</v>
      </c>
      <c r="L137" s="61"/>
      <c r="M137" s="61"/>
      <c r="N137" s="10"/>
    </row>
    <row r="138" spans="1:14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61"/>
      <c r="L138" s="61"/>
      <c r="M138" s="61"/>
      <c r="N138" s="10"/>
    </row>
  </sheetData>
  <sheetProtection algorithmName="SHA-512" hashValue="ty7BGqBoLLZgp657yc3xnHGG/yI4I2SUOss16cFeFC2k4RJMICatqxOomcLMSep0NCatxQPv8CA8mQUXtBWbIg==" saltValue="3Nqh/BEwl3NSMRbIQ+kLrA==" spinCount="100000" sheet="1" objects="1" scenarios="1"/>
  <mergeCells count="121">
    <mergeCell ref="B97:M97"/>
    <mergeCell ref="B98:M136"/>
    <mergeCell ref="K137:M138"/>
    <mergeCell ref="J87:M88"/>
    <mergeCell ref="J89:M89"/>
    <mergeCell ref="J90:M90"/>
    <mergeCell ref="J91:M91"/>
    <mergeCell ref="B93:M93"/>
    <mergeCell ref="B94:I95"/>
    <mergeCell ref="J94:M95"/>
    <mergeCell ref="J80:M80"/>
    <mergeCell ref="J81:M81"/>
    <mergeCell ref="J82:M82"/>
    <mergeCell ref="J83:M83"/>
    <mergeCell ref="J84:M85"/>
    <mergeCell ref="J86:M86"/>
    <mergeCell ref="J67:L67"/>
    <mergeCell ref="J68:L68"/>
    <mergeCell ref="K70:M71"/>
    <mergeCell ref="J72:M76"/>
    <mergeCell ref="B78:M78"/>
    <mergeCell ref="J79:M79"/>
    <mergeCell ref="B60:C62"/>
    <mergeCell ref="D60:M62"/>
    <mergeCell ref="E64:F64"/>
    <mergeCell ref="J66:L66"/>
    <mergeCell ref="L54:M54"/>
    <mergeCell ref="L55:M55"/>
    <mergeCell ref="L56:M56"/>
    <mergeCell ref="B59:C59"/>
    <mergeCell ref="D59:M59"/>
    <mergeCell ref="D52:K52"/>
    <mergeCell ref="L52:M52"/>
    <mergeCell ref="E53:K53"/>
    <mergeCell ref="L53:M53"/>
    <mergeCell ref="D54:K54"/>
    <mergeCell ref="B49:H49"/>
    <mergeCell ref="L49:M49"/>
    <mergeCell ref="B50:H50"/>
    <mergeCell ref="L50:M50"/>
    <mergeCell ref="B47:H47"/>
    <mergeCell ref="L47:M47"/>
    <mergeCell ref="B48:H48"/>
    <mergeCell ref="L48:M48"/>
    <mergeCell ref="B45:H45"/>
    <mergeCell ref="L45:M45"/>
    <mergeCell ref="B46:H46"/>
    <mergeCell ref="L46:M46"/>
    <mergeCell ref="B43:H43"/>
    <mergeCell ref="L43:M43"/>
    <mergeCell ref="B44:H44"/>
    <mergeCell ref="L44:M44"/>
    <mergeCell ref="B41:K41"/>
    <mergeCell ref="L41:M41"/>
    <mergeCell ref="B42:H42"/>
    <mergeCell ref="L42:M42"/>
    <mergeCell ref="C34:J36"/>
    <mergeCell ref="E37:H37"/>
    <mergeCell ref="L37:M37"/>
    <mergeCell ref="E38:H38"/>
    <mergeCell ref="L38:M38"/>
    <mergeCell ref="E39:H39"/>
    <mergeCell ref="L39:M39"/>
    <mergeCell ref="E30:H30"/>
    <mergeCell ref="L30:M30"/>
    <mergeCell ref="E31:H31"/>
    <mergeCell ref="L31:M31"/>
    <mergeCell ref="E32:H32"/>
    <mergeCell ref="L32:M32"/>
    <mergeCell ref="E27:H27"/>
    <mergeCell ref="L27:M27"/>
    <mergeCell ref="E28:H28"/>
    <mergeCell ref="L28:M28"/>
    <mergeCell ref="E29:H29"/>
    <mergeCell ref="L29:M29"/>
    <mergeCell ref="E24:H24"/>
    <mergeCell ref="L24:M24"/>
    <mergeCell ref="E25:H25"/>
    <mergeCell ref="L25:M25"/>
    <mergeCell ref="E26:H26"/>
    <mergeCell ref="L26:M26"/>
    <mergeCell ref="E21:H21"/>
    <mergeCell ref="L21:M21"/>
    <mergeCell ref="E22:H22"/>
    <mergeCell ref="L22:M22"/>
    <mergeCell ref="E23:H23"/>
    <mergeCell ref="L23:M23"/>
    <mergeCell ref="E18:H18"/>
    <mergeCell ref="L18:M18"/>
    <mergeCell ref="E19:H19"/>
    <mergeCell ref="L19:M19"/>
    <mergeCell ref="E20:H20"/>
    <mergeCell ref="L20:M20"/>
    <mergeCell ref="J15:K15"/>
    <mergeCell ref="L15:M15"/>
    <mergeCell ref="C17:D17"/>
    <mergeCell ref="E17:H17"/>
    <mergeCell ref="L17:M17"/>
    <mergeCell ref="B12:M12"/>
    <mergeCell ref="B13:D13"/>
    <mergeCell ref="E13:I13"/>
    <mergeCell ref="J13:K13"/>
    <mergeCell ref="L13:M13"/>
    <mergeCell ref="B14:D15"/>
    <mergeCell ref="E14:I15"/>
    <mergeCell ref="J14:K14"/>
    <mergeCell ref="L14:M14"/>
    <mergeCell ref="C10:E10"/>
    <mergeCell ref="C11:E11"/>
    <mergeCell ref="J11:M11"/>
    <mergeCell ref="C8:E8"/>
    <mergeCell ref="K8:M8"/>
    <mergeCell ref="C9:E9"/>
    <mergeCell ref="K9:M9"/>
    <mergeCell ref="F1:I5"/>
    <mergeCell ref="J1:M5"/>
    <mergeCell ref="B6:E6"/>
    <mergeCell ref="F6:I11"/>
    <mergeCell ref="J6:M6"/>
    <mergeCell ref="C7:E7"/>
    <mergeCell ref="K7:M7"/>
  </mergeCells>
  <conditionalFormatting sqref="I18:I33 I37:I39">
    <cfRule type="expression" dxfId="1" priority="3">
      <formula>$E18="Az ajánlat nem tartalmazza a Leier rendszerház kedvezményt mérkéke:"</formula>
    </cfRule>
    <cfRule type="expression" dxfId="0" priority="5">
      <formula>$E18="Az ajánlat Leier rendszerház kedvezményt tartalmaz! (%)"</formula>
    </cfRule>
  </conditionalFormatting>
  <hyperlinks>
    <hyperlink ref="K70" r:id="rId1" xr:uid="{70DF3E68-7E8E-4233-9C27-93F23B7E1A58}"/>
    <hyperlink ref="K137" r:id="rId2" xr:uid="{18377139-624C-4EB0-B2F5-EADBF9A3A513}"/>
  </hyperlinks>
  <pageMargins left="0.7" right="0.7" top="0.75" bottom="0.75" header="0.3" footer="0.3"/>
  <pageSetup paperSize="9" scale="76" orientation="portrait" r:id="rId3"/>
  <rowBreaks count="1" manualBreakCount="1">
    <brk id="71" max="1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SÉD HÁZ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HAJNAL-BURKALI Éva</dc:creator>
  <cp:lastModifiedBy>CSONGRÁDI Dorina</cp:lastModifiedBy>
  <dcterms:created xsi:type="dcterms:W3CDTF">2026-04-28T06:19:26Z</dcterms:created>
  <dcterms:modified xsi:type="dcterms:W3CDTF">2026-04-28T09:02:49Z</dcterms:modified>
</cp:coreProperties>
</file>