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Burkali Éva\Típusháza fixált 2026\"/>
    </mc:Choice>
  </mc:AlternateContent>
  <xr:revisionPtr revIDLastSave="0" documentId="13_ncr:1_{BC85F96D-4D11-4042-9539-94AEF756A106}" xr6:coauthVersionLast="47" xr6:coauthVersionMax="47" xr10:uidLastSave="{00000000-0000-0000-0000-000000000000}"/>
  <bookViews>
    <workbookView xWindow="-120" yWindow="-120" windowWidth="29040" windowHeight="15720" xr2:uid="{77A20238-9B77-49E7-A633-2C9148981C23}"/>
  </bookViews>
  <sheets>
    <sheet name="IKVA HÁ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L54" i="1"/>
  <c r="L49" i="1"/>
  <c r="L48" i="1"/>
  <c r="L47" i="1"/>
  <c r="L42" i="1"/>
  <c r="L38" i="1"/>
  <c r="L37" i="1"/>
  <c r="L36" i="1"/>
  <c r="L22" i="1"/>
  <c r="L21" i="1"/>
  <c r="L20" i="1"/>
  <c r="L19" i="1"/>
  <c r="L18" i="1"/>
  <c r="L23" i="1" l="1"/>
  <c r="L24" i="1"/>
  <c r="L25" i="1"/>
  <c r="L27" i="1"/>
  <c r="L28" i="1"/>
  <c r="L29" i="1"/>
  <c r="L30" i="1"/>
  <c r="L41" i="1"/>
  <c r="L43" i="1"/>
  <c r="L44" i="1"/>
  <c r="L45" i="1"/>
  <c r="L46" i="1"/>
  <c r="L51" i="1" l="1"/>
  <c r="L52" i="1" l="1"/>
  <c r="L53" i="1" s="1"/>
  <c r="L55" i="1" s="1"/>
</calcChain>
</file>

<file path=xl/sharedStrings.xml><?xml version="1.0" encoding="utf-8"?>
<sst xmlns="http://schemas.openxmlformats.org/spreadsheetml/2006/main" count="165" uniqueCount="92">
  <si>
    <t>IKVA
típusház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</si>
  <si>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</si>
  <si>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</si>
  <si>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</si>
  <si>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</si>
  <si>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</si>
  <si>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</si>
  <si>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</si>
  <si>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</si>
  <si>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</si>
  <si>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</si>
  <si>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</si>
  <si>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</si>
  <si>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</si>
  <si>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</si>
  <si>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</si>
  <si>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</si>
  <si>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</si>
  <si>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</si>
  <si>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</si>
  <si>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</si>
  <si>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</si>
  <si>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</si>
  <si>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</si>
  <si>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</si>
  <si>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</si>
  <si>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</si>
  <si>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</si>
  <si>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KÉREGFAL (LKF)</t>
  </si>
  <si>
    <t>LEIER MESTERPANEL (LMP)</t>
  </si>
  <si>
    <t>LEIER LSK KÉMÉNY 7,67</t>
  </si>
  <si>
    <t>ZSALUZÓELEM 30</t>
  </si>
  <si>
    <t>TÉGLA</t>
  </si>
  <si>
    <t>LEIERTHERM 10/50 N+F</t>
  </si>
  <si>
    <t xml:space="preserve">MDVA 125 VÁLASZFAL ÁTHIDALÓ </t>
  </si>
  <si>
    <t>TAVERNA 6 CM N+F MANDULA</t>
  </si>
  <si>
    <t>KERTI SZEGÉLYKŐ 100x5x20 szürke</t>
  </si>
  <si>
    <t>GRANITE ALAPCSERÉP TÉGLAVÖRÖS</t>
  </si>
  <si>
    <t>GRANITE KÚPCSERÉP TÉGLAVÖRÖS</t>
  </si>
  <si>
    <t>GRANITE KEZDŐ KÚPCSERÉP TÉGLAVÖRÖS</t>
  </si>
  <si>
    <t>GRANITE SZELLŐZŐCSERÉP KUPAKKAL TÉGLAVÖRÖS</t>
  </si>
  <si>
    <t>"AZ ENERGIA VILÁGPIACI ÁRÁNAK NAGYMÉRTÉKŰ VÁLTOZÁSA ESETÉN AZ ÁRVÁLTOZÁS JOGÁT A LEIER HUNGÁRIA KFT. FENNTARTJA."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</si>
  <si>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</si>
  <si>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</si>
  <si>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</si>
  <si>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</si>
  <si>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</si>
  <si>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</si>
  <si>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</si>
  <si>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</si>
  <si>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</si>
  <si>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</si>
  <si>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</si>
  <si>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</si>
  <si>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</si>
  <si>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</si>
  <si>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</si>
  <si>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</si>
  <si>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</si>
  <si>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</si>
  <si>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</si>
  <si>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</si>
  <si>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</si>
  <si>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</si>
  <si>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</si>
  <si>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</si>
  <si>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1.200 Ft + ÁFA / raklap</t>
  </si>
  <si>
    <t>LEIER cserép csomagolási díj</t>
  </si>
  <si>
    <t>7.000 Ft + ÁFA / raklap</t>
  </si>
  <si>
    <t>LEIER Kaiserstein térkő/lap, Classic line lap, Beton fedlap, Kerítéselem</t>
  </si>
  <si>
    <t>4.500 Ft + ÁFA / raklap</t>
  </si>
  <si>
    <r>
      <t xml:space="preserve">és szegélykő raklapbontási díj </t>
    </r>
    <r>
      <rPr>
        <sz val="8"/>
        <color theme="1"/>
        <rFont val="Aptos Narrow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</si>
  <si>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</si>
  <si>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</si>
  <si>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</si>
  <si>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</si>
  <si>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</si>
  <si>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</si>
  <si>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</si>
  <si>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</si>
  <si>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Állásidő - megkezdett negyedóránként (az ÁSZF-ben foglalt 2 óra lerakodási időn felül)</t>
  </si>
  <si>
    <t>4.800 Ft + ÁFA / negyedóra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</si>
  <si>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</si>
  <si>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</si>
  <si>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</si>
  <si>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ÁLTALÁNOS SZERZŐDÉSI FELTÉTELEK</t>
  </si>
  <si>
    <t>1. Általános feltételek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figyelembevételével eljárni. A jelen okiratban foglaltaktól eltérni a felek írásbeli megállapodásával lehet, a vevő ettől eltérő egyedi, vagy általános üzleti feltétele csak a Leier írásbeli elfogadó nyilatkozata esetén alkalmazható.
2. Árak, árajánlatok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
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
4. Átvétel, teljesítés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
Amennyiben a vevő fuvarozója a gyártó felszólítása ellenére túlsúlyos rakományként szállítja el a terméket, köteles a gyártó ebből eredő kárát megtéríteni.
A vevő által szervezendő szállítással megrendelt tételeket a visszaigazolásban megadott szállítási határidőt követő 2 héten belül el kell szállítani.
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 lerakodásra 120 perc áll a vevő rendelkezésére.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indokolatlan, illetve 120 percet meghaladó fuvareszköz-várakozásért a Leier állásidő díjat számít fel. A lerakodás és az esetleges állásidő a 6 órát nem haladhatja meg, ezen időtartam túllépése esetén a tehergépjármű az építkezés területén rakottan is elhagyhatja és a felmerülő díjakat és költségeket (fuvardíj, állásidő stb.) a Leier a vevő részére kiszámlázza.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gyártó a Leier T1 (Leier piros), a Leier T2 (Leier tégla) és a Leier T3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
5. Fizetési feltételek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
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
6. Reklamáció, garancia, szavatosság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hiba pontos megjelölésével, az azt igazoló fotókkal, a szavatossági igény pontos megjelölésével a http://reklamacio.leier.hu/ honlapon keresztül.
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/ satírozott termékeknél a színkomponensek aránya, illetve a darabsúly kisebb eltérése nem képezheti minőségi kifogás alapját. Melírozott / satírozott díszburkolatok esetén a melírozás / satírozás nem az egyes darabok felületén, hanem a teljes burkolt felületen jelentkezik. A reklamáción alapuló fizetési visszatartások - a minőségi kifogás megalapozatlansága esetén - késedelmes fizetésnek minősülnek és az erre vonatkozó jogkövetkezményeket vonják maguk után.
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elvégezze.
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
7. Személyes adatok kezelése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
8. Egyéb rendelkezések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
Érvényes: 2025. december 15. napjától</t>
  </si>
  <si>
    <t/>
  </si>
  <si>
    <t>m2</t>
  </si>
  <si>
    <t>db</t>
  </si>
  <si>
    <t>-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</si>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</sst>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#&quot; db&quot;"/>
    <numFmt numFmtId="166" formatCode="#,##0&quot; Ft&quot;"/>
  </numFmts>
  <fonts count="2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7"/>
      <color theme="0"/>
      <name val="Century Gothic"/>
      <family val="2"/>
      <charset val="238"/>
    </font>
    <font>
      <b/>
      <sz val="16"/>
      <color theme="0"/>
      <name val="Aptos Narrow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Aptos Narrow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Aptos Narrow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Aptos Narrow"/>
      <family val="2"/>
      <charset val="238"/>
      <scheme val="minor"/>
    </font>
    <font>
      <b/>
      <u/>
      <sz val="10"/>
      <color rgb="FFFF0000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0"/>
      <name val="Arial CE"/>
      <charset val="238"/>
    </font>
    <font>
      <b/>
      <u/>
      <sz val="10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b/>
      <sz val="12"/>
      <color theme="1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sz val="5.6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1" fillId="0" borderId="0"/>
  </cellStyleXfs>
  <cellXfs count="135">
    <xf numFmtId="0" fontId="0" fillId="0" borderId="0" xfId="0"/>
    <xf numFmtId="166" fontId="8" fillId="3" borderId="6" xfId="4" applyNumberFormat="1" applyFont="1" applyFill="1" applyBorder="1" applyAlignment="1">
      <alignment horizontal="right"/>
    </xf>
    <xf numFmtId="166" fontId="8" fillId="3" borderId="8" xfId="4" applyNumberFormat="1" applyFont="1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7" fillId="5" borderId="0" xfId="0" applyFont="1" applyFill="1" applyProtection="1">
      <protection locked="0"/>
    </xf>
    <xf numFmtId="0" fontId="9" fillId="5" borderId="0" xfId="0" applyFont="1" applyFill="1" applyAlignment="1" applyProtection="1">
      <alignment horizontal="left" vertical="top"/>
      <protection locked="0"/>
    </xf>
    <xf numFmtId="0" fontId="23" fillId="5" borderId="0" xfId="0" applyFont="1" applyFill="1" applyAlignment="1" applyProtection="1">
      <alignment horizontal="left" wrapText="1"/>
      <protection locked="0"/>
    </xf>
    <xf numFmtId="0" fontId="24" fillId="5" borderId="0" xfId="4" applyFont="1" applyFill="1" applyAlignment="1" applyProtection="1">
      <alignment horizontal="justify" vertical="top" wrapText="1"/>
      <protection locked="0"/>
    </xf>
    <xf numFmtId="49" fontId="25" fillId="5" borderId="14" xfId="4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0" fontId="3" fillId="2" borderId="0" xfId="3" applyFont="1" applyFill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shrinkToFit="1"/>
      <protection locked="0"/>
    </xf>
    <xf numFmtId="0" fontId="0" fillId="5" borderId="7" xfId="0" applyFill="1" applyBorder="1" applyAlignment="1" applyProtection="1">
      <alignment shrinkToFit="1"/>
      <protection locked="0"/>
    </xf>
    <xf numFmtId="0" fontId="0" fillId="5" borderId="7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26" fillId="5" borderId="0" xfId="0" applyFont="1" applyFill="1" applyAlignment="1" applyProtection="1">
      <alignment vertical="center"/>
      <protection locked="0"/>
    </xf>
    <xf numFmtId="166" fontId="8" fillId="4" borderId="1" xfId="4" applyNumberFormat="1" applyFont="1" applyFill="1" applyBorder="1" applyAlignment="1" applyProtection="1">
      <alignment horizontal="right"/>
      <protection locked="0"/>
    </xf>
    <xf numFmtId="1" fontId="8" fillId="4" borderId="5" xfId="4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165" fontId="20" fillId="4" borderId="1" xfId="4" applyNumberFormat="1" applyFont="1" applyFill="1" applyBorder="1" applyAlignment="1" applyProtection="1">
      <alignment horizontal="left"/>
      <protection locked="0"/>
    </xf>
    <xf numFmtId="165" fontId="20" fillId="4" borderId="2" xfId="4" applyNumberFormat="1" applyFont="1" applyFill="1" applyBorder="1" applyAlignment="1" applyProtection="1">
      <alignment horizontal="left"/>
      <protection locked="0"/>
    </xf>
    <xf numFmtId="9" fontId="20" fillId="0" borderId="2" xfId="1" applyFont="1" applyFill="1" applyBorder="1" applyAlignment="1" applyProtection="1">
      <alignment horizontal="center"/>
      <protection locked="0"/>
    </xf>
    <xf numFmtId="165" fontId="20" fillId="4" borderId="2" xfId="4" applyNumberFormat="1" applyFont="1" applyFill="1" applyBorder="1" applyProtection="1">
      <protection locked="0"/>
    </xf>
    <xf numFmtId="165" fontId="20" fillId="4" borderId="3" xfId="4" applyNumberFormat="1" applyFont="1" applyFill="1" applyBorder="1" applyProtection="1">
      <protection locked="0"/>
    </xf>
    <xf numFmtId="165" fontId="8" fillId="4" borderId="3" xfId="4" applyNumberFormat="1" applyFont="1" applyFill="1" applyBorder="1" applyProtection="1">
      <protection locked="0"/>
    </xf>
    <xf numFmtId="165" fontId="8" fillId="4" borderId="4" xfId="4" applyNumberFormat="1" applyFont="1" applyFill="1" applyBorder="1" applyProtection="1">
      <protection locked="0"/>
    </xf>
    <xf numFmtId="165" fontId="8" fillId="4" borderId="2" xfId="4" applyNumberFormat="1" applyFont="1" applyFill="1" applyBorder="1" applyProtection="1">
      <protection locked="0"/>
    </xf>
    <xf numFmtId="165" fontId="8" fillId="4" borderId="5" xfId="4" applyNumberFormat="1" applyFont="1" applyFill="1" applyBorder="1" applyAlignment="1" applyProtection="1">
      <alignment horizontal="center"/>
      <protection locked="0"/>
    </xf>
    <xf numFmtId="165" fontId="8" fillId="4" borderId="6" xfId="4" applyNumberFormat="1" applyFont="1" applyFill="1" applyBorder="1" applyAlignment="1" applyProtection="1">
      <alignment horizontal="left" shrinkToFit="1"/>
      <protection locked="0"/>
    </xf>
    <xf numFmtId="165" fontId="8" fillId="4" borderId="7" xfId="4" applyNumberFormat="1" applyFont="1" applyFill="1" applyBorder="1" applyAlignment="1" applyProtection="1">
      <alignment horizontal="left" shrinkToFit="1"/>
      <protection locked="0"/>
    </xf>
    <xf numFmtId="165" fontId="8" fillId="4" borderId="8" xfId="4" applyNumberFormat="1" applyFont="1" applyFill="1" applyBorder="1" applyAlignment="1" applyProtection="1">
      <alignment horizontal="left" shrinkToFit="1"/>
      <protection locked="0"/>
    </xf>
    <xf numFmtId="166" fontId="8" fillId="4" borderId="5" xfId="4" applyNumberFormat="1" applyFont="1" applyFill="1" applyBorder="1" applyAlignment="1" applyProtection="1">
      <alignment horizontal="right"/>
      <protection locked="0"/>
    </xf>
    <xf numFmtId="2" fontId="8" fillId="4" borderId="5" xfId="4" applyNumberFormat="1" applyFont="1" applyFill="1" applyBorder="1" applyAlignment="1" applyProtection="1">
      <alignment horizontal="right"/>
      <protection locked="0"/>
    </xf>
    <xf numFmtId="166" fontId="8" fillId="3" borderId="6" xfId="4" applyNumberFormat="1" applyFont="1" applyFill="1" applyBorder="1" applyAlignment="1" applyProtection="1">
      <alignment horizontal="right"/>
      <protection locked="0"/>
    </xf>
    <xf numFmtId="166" fontId="8" fillId="3" borderId="8" xfId="4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65" fontId="8" fillId="5" borderId="5" xfId="4" applyNumberFormat="1" applyFont="1" applyFill="1" applyBorder="1" applyAlignment="1" applyProtection="1">
      <alignment horizontal="center"/>
      <protection locked="0"/>
    </xf>
    <xf numFmtId="166" fontId="8" fillId="6" borderId="5" xfId="4" applyNumberFormat="1" applyFont="1" applyFill="1" applyBorder="1" applyAlignment="1" applyProtection="1">
      <alignment horizontal="right"/>
      <protection locked="0"/>
    </xf>
    <xf numFmtId="0" fontId="10" fillId="3" borderId="0" xfId="3" applyFont="1" applyFill="1" applyAlignment="1" applyProtection="1">
      <alignment vertical="center" wrapText="1"/>
      <protection locked="0"/>
    </xf>
    <xf numFmtId="0" fontId="13" fillId="3" borderId="0" xfId="3" applyFont="1" applyFill="1" applyAlignment="1" applyProtection="1">
      <alignment shrinkToFit="1"/>
      <protection locked="0"/>
    </xf>
    <xf numFmtId="0" fontId="14" fillId="3" borderId="0" xfId="3" applyFont="1" applyFill="1" applyAlignment="1" applyProtection="1">
      <alignment horizontal="right"/>
      <protection locked="0"/>
    </xf>
    <xf numFmtId="0" fontId="16" fillId="3" borderId="0" xfId="3" applyFont="1" applyFill="1" applyAlignment="1" applyProtection="1">
      <alignment horizontal="right" shrinkToFit="1"/>
      <protection locked="0"/>
    </xf>
    <xf numFmtId="0" fontId="14" fillId="3" borderId="0" xfId="3" applyFont="1" applyFill="1" applyAlignment="1" applyProtection="1">
      <alignment wrapText="1"/>
      <protection locked="0"/>
    </xf>
    <xf numFmtId="0" fontId="6" fillId="3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5" fontId="8" fillId="4" borderId="1" xfId="4" applyNumberFormat="1" applyFont="1" applyFill="1" applyBorder="1" applyAlignment="1" applyProtection="1">
      <alignment horizontal="center"/>
      <protection locked="0"/>
    </xf>
    <xf numFmtId="0" fontId="8" fillId="4" borderId="1" xfId="4" applyFont="1" applyFill="1" applyBorder="1" applyAlignment="1" applyProtection="1">
      <alignment horizontal="center"/>
      <protection locked="0"/>
    </xf>
    <xf numFmtId="2" fontId="8" fillId="4" borderId="1" xfId="4" applyNumberFormat="1" applyFont="1" applyFill="1" applyBorder="1" applyAlignment="1" applyProtection="1">
      <alignment horizontal="right"/>
      <protection locked="0"/>
    </xf>
    <xf numFmtId="0" fontId="13" fillId="3" borderId="0" xfId="3" applyFont="1" applyFill="1" applyAlignment="1" applyProtection="1">
      <alignment horizontal="center" shrinkToFit="1"/>
      <protection locked="0"/>
    </xf>
    <xf numFmtId="164" fontId="14" fillId="3" borderId="0" xfId="3" applyNumberFormat="1" applyFont="1" applyFill="1" applyAlignment="1" applyProtection="1">
      <alignment horizontal="right" vertical="top" wrapText="1"/>
      <protection locked="0"/>
    </xf>
    <xf numFmtId="0" fontId="15" fillId="3" borderId="0" xfId="3" applyFont="1" applyFill="1" applyAlignment="1" applyProtection="1">
      <alignment horizontal="right"/>
      <protection locked="0"/>
    </xf>
    <xf numFmtId="0" fontId="15" fillId="3" borderId="0" xfId="3" applyFont="1" applyFill="1" applyAlignment="1" applyProtection="1">
      <alignment horizontal="right" shrinkToFi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0" xfId="3" applyFont="1" applyFill="1" applyAlignment="1" applyProtection="1">
      <alignment horizontal="right" vertical="center" wrapText="1"/>
      <protection locked="0"/>
    </xf>
    <xf numFmtId="0" fontId="11" fillId="3" borderId="0" xfId="3" applyFont="1" applyFill="1" applyAlignment="1" applyProtection="1">
      <alignment horizontal="left" shrinkToFit="1"/>
      <protection locked="0"/>
    </xf>
    <xf numFmtId="0" fontId="12" fillId="3" borderId="0" xfId="3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 shrinkToFit="1"/>
      <protection locked="0"/>
    </xf>
    <xf numFmtId="0" fontId="9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right" shrinkToFit="1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shrinkToFit="1"/>
      <protection locked="0"/>
    </xf>
    <xf numFmtId="14" fontId="19" fillId="0" borderId="0" xfId="0" applyNumberFormat="1" applyFont="1" applyAlignment="1" applyProtection="1">
      <alignment horizontal="right" shrinkToFit="1"/>
      <protection locked="0"/>
    </xf>
    <xf numFmtId="165" fontId="8" fillId="4" borderId="2" xfId="4" applyNumberFormat="1" applyFont="1" applyFill="1" applyBorder="1" applyAlignment="1" applyProtection="1">
      <alignment horizontal="left" shrinkToFit="1"/>
      <protection locked="0"/>
    </xf>
    <xf numFmtId="165" fontId="8" fillId="4" borderId="3" xfId="4" applyNumberFormat="1" applyFont="1" applyFill="1" applyBorder="1" applyAlignment="1" applyProtection="1">
      <alignment horizontal="left" shrinkToFit="1"/>
      <protection locked="0"/>
    </xf>
    <xf numFmtId="165" fontId="8" fillId="4" borderId="4" xfId="4" applyNumberFormat="1" applyFont="1" applyFill="1" applyBorder="1" applyAlignment="1" applyProtection="1">
      <alignment horizontal="left" shrinkToFit="1"/>
      <protection locked="0"/>
    </xf>
    <xf numFmtId="166" fontId="8" fillId="3" borderId="2" xfId="4" applyNumberFormat="1" applyFont="1" applyFill="1" applyBorder="1" applyAlignment="1" applyProtection="1">
      <alignment horizontal="right"/>
      <protection locked="0"/>
    </xf>
    <xf numFmtId="166" fontId="8" fillId="3" borderId="4" xfId="4" applyNumberFormat="1" applyFont="1" applyFill="1" applyBorder="1" applyAlignment="1" applyProtection="1">
      <alignment horizontal="right"/>
      <protection locked="0"/>
    </xf>
    <xf numFmtId="165" fontId="8" fillId="4" borderId="6" xfId="4" applyNumberFormat="1" applyFont="1" applyFill="1" applyBorder="1" applyAlignment="1" applyProtection="1">
      <alignment horizontal="left" shrinkToFit="1"/>
      <protection locked="0"/>
    </xf>
    <xf numFmtId="165" fontId="8" fillId="4" borderId="7" xfId="4" applyNumberFormat="1" applyFont="1" applyFill="1" applyBorder="1" applyAlignment="1" applyProtection="1">
      <alignment horizontal="left" shrinkToFit="1"/>
      <protection locked="0"/>
    </xf>
    <xf numFmtId="165" fontId="8" fillId="4" borderId="8" xfId="4" applyNumberFormat="1" applyFont="1" applyFill="1" applyBorder="1" applyAlignment="1" applyProtection="1">
      <alignment horizontal="left" shrinkToFit="1"/>
      <protection locked="0"/>
    </xf>
    <xf numFmtId="166" fontId="8" fillId="3" borderId="6" xfId="4" applyNumberFormat="1" applyFont="1" applyFill="1" applyBorder="1" applyAlignment="1">
      <alignment horizontal="right"/>
    </xf>
    <xf numFmtId="166" fontId="8" fillId="3" borderId="8" xfId="4" applyNumberFormat="1" applyFont="1" applyFill="1" applyBorder="1" applyAlignment="1">
      <alignment horizontal="right"/>
    </xf>
    <xf numFmtId="14" fontId="20" fillId="0" borderId="0" xfId="0" applyNumberFormat="1" applyFont="1" applyAlignment="1" applyProtection="1">
      <alignment horizontal="right" shrinkToFit="1"/>
      <protection locked="0"/>
    </xf>
    <xf numFmtId="0" fontId="6" fillId="2" borderId="0" xfId="0" applyFont="1" applyFill="1" applyAlignment="1" applyProtection="1">
      <alignment horizontal="center"/>
      <protection locked="0"/>
    </xf>
    <xf numFmtId="165" fontId="8" fillId="4" borderId="9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10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11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12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0" xfId="4" applyNumberFormat="1" applyFont="1" applyFill="1" applyAlignment="1" applyProtection="1">
      <alignment horizontal="center" vertical="center" wrapText="1"/>
      <protection locked="0"/>
    </xf>
    <xf numFmtId="165" fontId="8" fillId="4" borderId="13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6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7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8" xfId="4" applyNumberFormat="1" applyFont="1" applyFill="1" applyBorder="1" applyAlignment="1" applyProtection="1">
      <alignment horizontal="center" vertical="center" wrapText="1"/>
      <protection locked="0"/>
    </xf>
    <xf numFmtId="166" fontId="8" fillId="3" borderId="6" xfId="4" applyNumberFormat="1" applyFont="1" applyFill="1" applyBorder="1" applyAlignment="1" applyProtection="1">
      <alignment horizontal="right"/>
      <protection locked="0"/>
    </xf>
    <xf numFmtId="166" fontId="8" fillId="3" borderId="8" xfId="4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left" shrinkToFit="1"/>
      <protection locked="0"/>
    </xf>
    <xf numFmtId="166" fontId="8" fillId="3" borderId="1" xfId="4" applyNumberFormat="1" applyFont="1" applyFill="1" applyBorder="1" applyAlignment="1">
      <alignment horizontal="right"/>
    </xf>
    <xf numFmtId="165" fontId="22" fillId="4" borderId="1" xfId="4" applyNumberFormat="1" applyFont="1" applyFill="1" applyBorder="1" applyAlignment="1" applyProtection="1">
      <alignment horizontal="left"/>
      <protection locked="0"/>
    </xf>
    <xf numFmtId="165" fontId="8" fillId="3" borderId="2" xfId="4" applyNumberFormat="1" applyFont="1" applyFill="1" applyBorder="1" applyAlignment="1" applyProtection="1">
      <alignment horizontal="right"/>
      <protection locked="0"/>
    </xf>
    <xf numFmtId="165" fontId="8" fillId="3" borderId="4" xfId="4" applyNumberFormat="1" applyFont="1" applyFill="1" applyBorder="1" applyAlignment="1" applyProtection="1">
      <alignment horizontal="right"/>
      <protection locked="0"/>
    </xf>
    <xf numFmtId="165" fontId="8" fillId="4" borderId="2" xfId="4" applyNumberFormat="1" applyFont="1" applyFill="1" applyBorder="1" applyAlignment="1" applyProtection="1">
      <alignment horizontal="center"/>
      <protection locked="0"/>
    </xf>
    <xf numFmtId="165" fontId="8" fillId="4" borderId="3" xfId="4" applyNumberFormat="1" applyFont="1" applyFill="1" applyBorder="1" applyAlignment="1" applyProtection="1">
      <alignment horizontal="center"/>
      <protection locked="0"/>
    </xf>
    <xf numFmtId="165" fontId="8" fillId="4" borderId="4" xfId="4" applyNumberFormat="1" applyFont="1" applyFill="1" applyBorder="1" applyAlignment="1" applyProtection="1">
      <alignment horizontal="center"/>
      <protection locked="0"/>
    </xf>
    <xf numFmtId="166" fontId="8" fillId="3" borderId="2" xfId="4" applyNumberFormat="1" applyFont="1" applyFill="1" applyBorder="1" applyAlignment="1">
      <alignment horizontal="right"/>
    </xf>
    <xf numFmtId="166" fontId="8" fillId="3" borderId="4" xfId="4" applyNumberFormat="1" applyFont="1" applyFill="1" applyBorder="1" applyAlignment="1">
      <alignment horizontal="right"/>
    </xf>
    <xf numFmtId="166" fontId="20" fillId="3" borderId="6" xfId="4" applyNumberFormat="1" applyFont="1" applyFill="1" applyBorder="1" applyAlignment="1">
      <alignment horizontal="right"/>
    </xf>
    <xf numFmtId="166" fontId="20" fillId="3" borderId="8" xfId="4" applyNumberFormat="1" applyFont="1" applyFill="1" applyBorder="1" applyAlignment="1">
      <alignment horizontal="right"/>
    </xf>
    <xf numFmtId="0" fontId="9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9" fillId="5" borderId="0" xfId="0" applyFont="1" applyFill="1" applyAlignment="1" applyProtection="1">
      <alignment horizontal="left" vertical="top"/>
      <protection locked="0"/>
    </xf>
    <xf numFmtId="0" fontId="23" fillId="5" borderId="0" xfId="0" applyFont="1" applyFill="1" applyAlignment="1" applyProtection="1">
      <alignment horizontal="left" vertical="top" wrapText="1"/>
      <protection locked="0"/>
    </xf>
    <xf numFmtId="165" fontId="8" fillId="0" borderId="3" xfId="4" applyNumberFormat="1" applyFont="1" applyBorder="1" applyAlignment="1" applyProtection="1">
      <alignment horizontal="center"/>
      <protection locked="0"/>
    </xf>
    <xf numFmtId="165" fontId="8" fillId="0" borderId="4" xfId="4" applyNumberFormat="1" applyFont="1" applyBorder="1" applyAlignment="1" applyProtection="1">
      <alignment horizont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23" fillId="0" borderId="16" xfId="0" applyFont="1" applyBorder="1" applyAlignment="1" applyProtection="1">
      <alignment horizontal="center"/>
      <protection locked="0"/>
    </xf>
    <xf numFmtId="0" fontId="23" fillId="0" borderId="17" xfId="0" applyFont="1" applyBorder="1" applyAlignment="1" applyProtection="1">
      <alignment horizontal="center"/>
      <protection locked="0"/>
    </xf>
    <xf numFmtId="0" fontId="23" fillId="0" borderId="18" xfId="0" applyFont="1" applyBorder="1" applyAlignment="1" applyProtection="1">
      <alignment horizontal="center"/>
      <protection locked="0"/>
    </xf>
    <xf numFmtId="0" fontId="28" fillId="5" borderId="0" xfId="0" applyFont="1" applyFill="1" applyAlignment="1" applyProtection="1">
      <alignment horizontal="left" vertical="top" wrapText="1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left" wrapText="1"/>
      <protection locked="0"/>
    </xf>
    <xf numFmtId="0" fontId="0" fillId="5" borderId="19" xfId="0" applyFill="1" applyBorder="1" applyAlignment="1" applyProtection="1">
      <alignment horizontal="left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</cellXfs>
  <cellStyles count="5">
    <cellStyle name="Hivatkozás" xfId="2" builtinId="8"/>
    <cellStyle name="Normál" xfId="0" builtinId="0"/>
    <cellStyle name="Normál 2" xfId="3" xr:uid="{3870E70A-A5C9-499E-9338-A110BDAEA001}"/>
    <cellStyle name="Normál 3" xfId="4" xr:uid="{AE3C3848-F408-4B2B-BBEB-BC222B9F1196}"/>
    <cellStyle name="Százalék" xfId="1" builtinId="5"/>
  </cellStyles>
  <dxfs count="2">
    <dxf>
      <numFmt numFmtId="167" formatCode="0.0%"/>
    </dxf>
    <dxf>
      <numFmt numFmtId="167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5445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EFFBA58B-3669-40B4-992E-288A9C65A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68</xdr:row>
      <xdr:rowOff>28576</xdr:rowOff>
    </xdr:from>
    <xdr:to>
      <xdr:col>2</xdr:col>
      <xdr:colOff>363631</xdr:colOff>
      <xdr:row>69</xdr:row>
      <xdr:rowOff>50250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59D98A4C-7ECB-4365-90D0-6E4DAC606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106026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71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CEB7A2A2-28B5-40C9-AB74-474D5B417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572750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135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36A97FE7-671B-4A56-B18E-19CAF23E2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52637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C0F9F-3418-41DA-B68D-00E481A18AF6}">
  <dimension ref="A1:N137"/>
  <sheetViews>
    <sheetView tabSelected="1" topLeftCell="A2" zoomScaleNormal="100" workbookViewId="0">
      <selection activeCell="E19" sqref="E19:H19"/>
    </sheetView>
  </sheetViews>
  <sheetFormatPr defaultRowHeight="15" outlineLevelRow="1" x14ac:dyDescent="0.25"/>
  <cols>
    <col min="1" max="1" width="1.140625" style="5" customWidth="1"/>
    <col min="2" max="2" width="7.85546875" style="5" customWidth="1"/>
    <col min="3" max="3" width="8.7109375" style="5" customWidth="1"/>
    <col min="4" max="4" width="6.42578125" style="5" customWidth="1"/>
    <col min="5" max="7" width="11.140625" style="5" customWidth="1"/>
    <col min="8" max="8" width="9.5703125" style="5" customWidth="1"/>
    <col min="9" max="9" width="11.85546875" style="5" customWidth="1"/>
    <col min="10" max="10" width="11.28515625" style="5" customWidth="1"/>
    <col min="11" max="11" width="5" style="5" customWidth="1"/>
    <col min="12" max="13" width="8.28515625" style="5" customWidth="1"/>
    <col min="14" max="14" width="1.140625" style="5" customWidth="1"/>
    <col min="15" max="16384" width="9.140625" style="5"/>
  </cols>
  <sheetData>
    <row r="1" spans="1:14" ht="12.75" customHeight="1" x14ac:dyDescent="0.25">
      <c r="A1" s="13"/>
      <c r="B1" s="12"/>
      <c r="C1" s="12"/>
      <c r="D1" s="12"/>
      <c r="E1" s="12"/>
      <c r="F1" s="62" t="s">
        <v>0</v>
      </c>
      <c r="G1" s="63"/>
      <c r="H1" s="63"/>
      <c r="I1" s="63"/>
      <c r="J1" s="64" t="s">
        <v>1</v>
      </c>
      <c r="K1" s="64"/>
      <c r="L1" s="64"/>
      <c r="M1" s="64"/>
      <c r="N1" s="13"/>
    </row>
    <row r="2" spans="1:14" x14ac:dyDescent="0.25">
      <c r="A2" s="13"/>
      <c r="B2" s="12"/>
      <c r="C2" s="12"/>
      <c r="D2" s="12"/>
      <c r="E2" s="12"/>
      <c r="F2" s="63"/>
      <c r="G2" s="63"/>
      <c r="H2" s="63"/>
      <c r="I2" s="63"/>
      <c r="J2" s="64"/>
      <c r="K2" s="64"/>
      <c r="L2" s="64"/>
      <c r="M2" s="64"/>
      <c r="N2" s="13"/>
    </row>
    <row r="3" spans="1:14" x14ac:dyDescent="0.25">
      <c r="A3" s="13"/>
      <c r="B3" s="12"/>
      <c r="C3" s="12"/>
      <c r="D3" s="12"/>
      <c r="E3" s="12"/>
      <c r="F3" s="63"/>
      <c r="G3" s="63"/>
      <c r="H3" s="63"/>
      <c r="I3" s="63"/>
      <c r="J3" s="64"/>
      <c r="K3" s="64"/>
      <c r="L3" s="64"/>
      <c r="M3" s="64"/>
      <c r="N3" s="13"/>
    </row>
    <row r="4" spans="1:14" x14ac:dyDescent="0.25">
      <c r="A4" s="13"/>
      <c r="B4" s="12"/>
      <c r="C4" s="12"/>
      <c r="D4" s="12"/>
      <c r="E4" s="12"/>
      <c r="F4" s="63"/>
      <c r="G4" s="63"/>
      <c r="H4" s="63"/>
      <c r="I4" s="63"/>
      <c r="J4" s="64"/>
      <c r="K4" s="64"/>
      <c r="L4" s="64"/>
      <c r="M4" s="64"/>
      <c r="N4" s="13"/>
    </row>
    <row r="5" spans="1:14" x14ac:dyDescent="0.25">
      <c r="A5" s="13"/>
      <c r="B5" s="12"/>
      <c r="C5" s="12"/>
      <c r="D5" s="12"/>
      <c r="E5" s="12"/>
      <c r="F5" s="63"/>
      <c r="G5" s="63"/>
      <c r="H5" s="63"/>
      <c r="I5" s="63"/>
      <c r="J5" s="64"/>
      <c r="K5" s="64"/>
      <c r="L5" s="64"/>
      <c r="M5" s="64"/>
      <c r="N5" s="13"/>
    </row>
    <row r="6" spans="1:14" ht="12.75" customHeight="1" x14ac:dyDescent="0.25">
      <c r="A6" s="47"/>
      <c r="B6" s="65" t="s">
        <v>5</v>
      </c>
      <c r="C6" s="65"/>
      <c r="D6" s="65"/>
      <c r="E6" s="65"/>
      <c r="F6" s="66" t="s">
        <v>6</v>
      </c>
      <c r="G6" s="66"/>
      <c r="H6" s="66"/>
      <c r="I6" s="66"/>
      <c r="J6" s="65" t="s">
        <v>7</v>
      </c>
      <c r="K6" s="65"/>
      <c r="L6" s="65"/>
      <c r="M6" s="65"/>
      <c r="N6" s="48"/>
    </row>
    <row r="7" spans="1:14" ht="12.75" customHeight="1" x14ac:dyDescent="0.3">
      <c r="A7" s="47"/>
      <c r="B7" s="48" t="s">
        <v>2</v>
      </c>
      <c r="C7" s="58"/>
      <c r="D7" s="58"/>
      <c r="E7" s="58"/>
      <c r="F7" s="66"/>
      <c r="G7" s="66"/>
      <c r="H7" s="66"/>
      <c r="I7" s="66"/>
      <c r="J7" s="49" t="s">
        <v>8</v>
      </c>
      <c r="K7" s="60"/>
      <c r="L7" s="60"/>
      <c r="M7" s="60"/>
      <c r="N7" s="47"/>
    </row>
    <row r="8" spans="1:14" ht="12.75" customHeight="1" x14ac:dyDescent="0.3">
      <c r="A8" s="47"/>
      <c r="B8" s="48" t="s">
        <v>3</v>
      </c>
      <c r="C8" s="58"/>
      <c r="D8" s="58"/>
      <c r="E8" s="58"/>
      <c r="F8" s="66"/>
      <c r="G8" s="66"/>
      <c r="H8" s="66"/>
      <c r="I8" s="66"/>
      <c r="J8" s="50" t="s">
        <v>9</v>
      </c>
      <c r="K8" s="60"/>
      <c r="L8" s="60"/>
      <c r="M8" s="60"/>
      <c r="N8" s="47"/>
    </row>
    <row r="9" spans="1:14" ht="12.75" customHeight="1" x14ac:dyDescent="0.3">
      <c r="A9" s="47"/>
      <c r="B9" s="48" t="s">
        <v>4</v>
      </c>
      <c r="C9" s="58"/>
      <c r="D9" s="58"/>
      <c r="E9" s="58"/>
      <c r="F9" s="66"/>
      <c r="G9" s="66"/>
      <c r="H9" s="66"/>
      <c r="I9" s="66"/>
      <c r="J9" s="49" t="s">
        <v>10</v>
      </c>
      <c r="K9" s="61"/>
      <c r="L9" s="61"/>
      <c r="M9" s="61"/>
      <c r="N9" s="47"/>
    </row>
    <row r="10" spans="1:14" ht="12.75" customHeight="1" x14ac:dyDescent="0.3">
      <c r="A10" s="47"/>
      <c r="B10" s="48" t="s">
        <v>12</v>
      </c>
      <c r="C10" s="58"/>
      <c r="D10" s="58"/>
      <c r="E10" s="58"/>
      <c r="F10" s="66"/>
      <c r="G10" s="66"/>
      <c r="H10" s="66"/>
      <c r="I10" s="66"/>
      <c r="J10" s="49" t="s">
        <v>13</v>
      </c>
      <c r="K10" s="51"/>
      <c r="L10" s="51"/>
      <c r="M10" s="51"/>
      <c r="N10" s="47"/>
    </row>
    <row r="11" spans="1:14" ht="12.75" customHeight="1" x14ac:dyDescent="0.25">
      <c r="A11" s="47"/>
      <c r="B11" s="48" t="s">
        <v>14</v>
      </c>
      <c r="C11" s="58"/>
      <c r="D11" s="58"/>
      <c r="E11" s="58"/>
      <c r="F11" s="66"/>
      <c r="G11" s="66"/>
      <c r="H11" s="66"/>
      <c r="I11" s="66"/>
      <c r="J11" s="59"/>
      <c r="K11" s="59"/>
      <c r="L11" s="59"/>
      <c r="M11" s="59"/>
      <c r="N11" s="47"/>
    </row>
    <row r="12" spans="1:14" ht="4.5" customHeight="1" x14ac:dyDescent="0.25">
      <c r="A12" s="4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4"/>
    </row>
    <row r="13" spans="1:14" ht="12.75" customHeight="1" x14ac:dyDescent="0.25">
      <c r="A13" s="4"/>
      <c r="B13" s="68" t="s">
        <v>11</v>
      </c>
      <c r="C13" s="68"/>
      <c r="D13" s="68"/>
      <c r="E13" s="69" t="s">
        <v>16</v>
      </c>
      <c r="F13" s="69"/>
      <c r="G13" s="69"/>
      <c r="H13" s="69"/>
      <c r="I13" s="69"/>
      <c r="J13" s="70" t="s">
        <v>15</v>
      </c>
      <c r="K13" s="70"/>
      <c r="L13" s="71"/>
      <c r="M13" s="71"/>
      <c r="N13" s="4"/>
    </row>
    <row r="14" spans="1:14" ht="12.75" customHeight="1" x14ac:dyDescent="0.25">
      <c r="A14" s="4"/>
      <c r="B14" s="72" t="s">
        <v>18</v>
      </c>
      <c r="C14" s="72"/>
      <c r="D14" s="72"/>
      <c r="E14" s="73" t="s">
        <v>87</v>
      </c>
      <c r="F14" s="73"/>
      <c r="G14" s="73"/>
      <c r="H14" s="73"/>
      <c r="I14" s="73"/>
      <c r="J14" s="74" t="s">
        <v>17</v>
      </c>
      <c r="K14" s="74"/>
      <c r="L14" s="75"/>
      <c r="M14" s="75"/>
      <c r="N14" s="4"/>
    </row>
    <row r="15" spans="1:14" x14ac:dyDescent="0.25">
      <c r="A15" s="4"/>
      <c r="B15" s="72"/>
      <c r="C15" s="72"/>
      <c r="D15" s="72"/>
      <c r="E15" s="73"/>
      <c r="F15" s="73"/>
      <c r="G15" s="73"/>
      <c r="H15" s="73"/>
      <c r="I15" s="73"/>
      <c r="J15" s="74" t="s">
        <v>19</v>
      </c>
      <c r="K15" s="74"/>
      <c r="L15" s="86"/>
      <c r="M15" s="86"/>
      <c r="N15" s="4"/>
    </row>
    <row r="16" spans="1:14" ht="3.7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52"/>
      <c r="B17" s="53" t="s">
        <v>21</v>
      </c>
      <c r="C17" s="87" t="s">
        <v>22</v>
      </c>
      <c r="D17" s="87"/>
      <c r="E17" s="87" t="s">
        <v>23</v>
      </c>
      <c r="F17" s="87"/>
      <c r="G17" s="87"/>
      <c r="H17" s="87"/>
      <c r="I17" s="54" t="s">
        <v>24</v>
      </c>
      <c r="J17" s="54" t="s">
        <v>25</v>
      </c>
      <c r="K17" s="54" t="s">
        <v>26</v>
      </c>
      <c r="L17" s="87" t="s">
        <v>27</v>
      </c>
      <c r="M17" s="87"/>
      <c r="N17" s="52"/>
    </row>
    <row r="18" spans="1:14" x14ac:dyDescent="0.25">
      <c r="A18" s="4"/>
      <c r="B18" s="55" t="s">
        <v>87</v>
      </c>
      <c r="C18" s="56" t="s">
        <v>87</v>
      </c>
      <c r="D18" s="55" t="s">
        <v>87</v>
      </c>
      <c r="E18" s="76" t="s">
        <v>87</v>
      </c>
      <c r="F18" s="77"/>
      <c r="G18" s="77"/>
      <c r="H18" s="78"/>
      <c r="I18" s="22" t="s">
        <v>87</v>
      </c>
      <c r="J18" s="57" t="s">
        <v>87</v>
      </c>
      <c r="K18" s="55" t="s">
        <v>87</v>
      </c>
      <c r="L18" s="79" t="str">
        <f>IF((I18&lt;&gt;"")*(J18&lt;&gt;""),I18*J18,"")</f>
        <v/>
      </c>
      <c r="M18" s="80"/>
      <c r="N18" s="4"/>
    </row>
    <row r="19" spans="1:14" x14ac:dyDescent="0.25">
      <c r="A19" s="4"/>
      <c r="B19" s="33" t="s">
        <v>87</v>
      </c>
      <c r="C19" s="33" t="s">
        <v>90</v>
      </c>
      <c r="D19" s="45"/>
      <c r="E19" s="81" t="s">
        <v>28</v>
      </c>
      <c r="F19" s="82"/>
      <c r="G19" s="82"/>
      <c r="H19" s="83"/>
      <c r="I19" s="46">
        <v>40667</v>
      </c>
      <c r="J19" s="38">
        <v>327</v>
      </c>
      <c r="K19" s="33" t="s">
        <v>88</v>
      </c>
      <c r="L19" s="84">
        <f t="shared" ref="L19:L38" si="0">IF((I19&lt;&gt;"")*(J19&lt;&gt;""),I19*J19,"")</f>
        <v>13298109</v>
      </c>
      <c r="M19" s="85"/>
      <c r="N19" s="4"/>
    </row>
    <row r="20" spans="1:14" x14ac:dyDescent="0.25">
      <c r="A20" s="4"/>
      <c r="B20" s="33" t="s">
        <v>87</v>
      </c>
      <c r="C20" s="33" t="s">
        <v>90</v>
      </c>
      <c r="D20" s="45"/>
      <c r="E20" s="81" t="s">
        <v>29</v>
      </c>
      <c r="F20" s="82"/>
      <c r="G20" s="82"/>
      <c r="H20" s="83"/>
      <c r="I20" s="46">
        <v>18159</v>
      </c>
      <c r="J20" s="38">
        <v>35</v>
      </c>
      <c r="K20" s="33" t="s">
        <v>88</v>
      </c>
      <c r="L20" s="84">
        <f>IF((I20&lt;&gt;"")*(J20&lt;&gt;""),I20*J20,"")</f>
        <v>635565</v>
      </c>
      <c r="M20" s="85"/>
      <c r="N20" s="4"/>
    </row>
    <row r="21" spans="1:14" x14ac:dyDescent="0.25">
      <c r="A21" s="4"/>
      <c r="B21" s="33" t="s">
        <v>87</v>
      </c>
      <c r="C21" s="33" t="s">
        <v>91</v>
      </c>
      <c r="D21" s="33">
        <v>2</v>
      </c>
      <c r="E21" s="81" t="s">
        <v>30</v>
      </c>
      <c r="F21" s="82"/>
      <c r="G21" s="82"/>
      <c r="H21" s="83"/>
      <c r="I21" s="46">
        <v>471320</v>
      </c>
      <c r="J21" s="38">
        <v>1</v>
      </c>
      <c r="K21" s="33" t="s">
        <v>89</v>
      </c>
      <c r="L21" s="84">
        <f t="shared" si="0"/>
        <v>471320</v>
      </c>
      <c r="M21" s="85"/>
      <c r="N21" s="4"/>
    </row>
    <row r="22" spans="1:14" x14ac:dyDescent="0.25">
      <c r="A22" s="4"/>
      <c r="B22" s="33" t="s">
        <v>87</v>
      </c>
      <c r="C22" s="33" t="s">
        <v>91</v>
      </c>
      <c r="D22" s="33">
        <v>8</v>
      </c>
      <c r="E22" s="81" t="s">
        <v>31</v>
      </c>
      <c r="F22" s="82"/>
      <c r="G22" s="82"/>
      <c r="H22" s="83"/>
      <c r="I22" s="46">
        <v>870</v>
      </c>
      <c r="J22" s="38">
        <v>289</v>
      </c>
      <c r="K22" s="33" t="s">
        <v>89</v>
      </c>
      <c r="L22" s="84">
        <f t="shared" si="0"/>
        <v>251430</v>
      </c>
      <c r="M22" s="85"/>
      <c r="N22" s="4"/>
    </row>
    <row r="23" spans="1:14" x14ac:dyDescent="0.25">
      <c r="A23" s="4"/>
      <c r="B23" s="33" t="s">
        <v>87</v>
      </c>
      <c r="C23" s="33" t="s">
        <v>32</v>
      </c>
      <c r="D23" s="33">
        <v>8</v>
      </c>
      <c r="E23" s="81" t="s">
        <v>33</v>
      </c>
      <c r="F23" s="82"/>
      <c r="G23" s="82"/>
      <c r="H23" s="83"/>
      <c r="I23" s="46">
        <v>620</v>
      </c>
      <c r="J23" s="38">
        <v>728</v>
      </c>
      <c r="K23" s="33" t="s">
        <v>89</v>
      </c>
      <c r="L23" s="84">
        <f t="shared" si="0"/>
        <v>451360</v>
      </c>
      <c r="M23" s="85"/>
      <c r="N23" s="4"/>
    </row>
    <row r="24" spans="1:14" x14ac:dyDescent="0.25">
      <c r="A24" s="4"/>
      <c r="B24" s="33" t="s">
        <v>87</v>
      </c>
      <c r="C24" s="33" t="s">
        <v>32</v>
      </c>
      <c r="D24" s="33">
        <v>1</v>
      </c>
      <c r="E24" s="81" t="s">
        <v>34</v>
      </c>
      <c r="F24" s="82"/>
      <c r="G24" s="82"/>
      <c r="H24" s="83"/>
      <c r="I24" s="46">
        <v>3300</v>
      </c>
      <c r="J24" s="38">
        <v>1</v>
      </c>
      <c r="K24" s="33" t="s">
        <v>89</v>
      </c>
      <c r="L24" s="84">
        <f t="shared" si="0"/>
        <v>3300</v>
      </c>
      <c r="M24" s="85"/>
      <c r="N24" s="4"/>
    </row>
    <row r="25" spans="1:14" x14ac:dyDescent="0.25">
      <c r="A25" s="4"/>
      <c r="B25" s="33" t="s">
        <v>87</v>
      </c>
      <c r="C25" s="33" t="s">
        <v>91</v>
      </c>
      <c r="D25" s="33">
        <v>1</v>
      </c>
      <c r="E25" s="81" t="s">
        <v>35</v>
      </c>
      <c r="F25" s="82"/>
      <c r="G25" s="82"/>
      <c r="H25" s="83"/>
      <c r="I25" s="46">
        <v>7690</v>
      </c>
      <c r="J25" s="38">
        <v>11</v>
      </c>
      <c r="K25" s="33" t="s">
        <v>88</v>
      </c>
      <c r="L25" s="84">
        <f t="shared" si="0"/>
        <v>84590</v>
      </c>
      <c r="M25" s="85"/>
      <c r="N25" s="4"/>
    </row>
    <row r="26" spans="1:14" x14ac:dyDescent="0.25">
      <c r="A26" s="4"/>
      <c r="B26" s="33" t="s">
        <v>87</v>
      </c>
      <c r="C26" s="33" t="s">
        <v>91</v>
      </c>
      <c r="D26" s="33">
        <v>1</v>
      </c>
      <c r="E26" s="81" t="s">
        <v>36</v>
      </c>
      <c r="F26" s="82"/>
      <c r="G26" s="82"/>
      <c r="H26" s="83"/>
      <c r="I26" s="46">
        <v>1170</v>
      </c>
      <c r="J26" s="38">
        <v>26</v>
      </c>
      <c r="K26" s="33" t="s">
        <v>89</v>
      </c>
      <c r="L26" s="84">
        <f>IF((I26&lt;&gt;"")*(J26&lt;&gt;""),I26*J26,"")</f>
        <v>30420</v>
      </c>
      <c r="M26" s="85"/>
      <c r="N26" s="4"/>
    </row>
    <row r="27" spans="1:14" x14ac:dyDescent="0.25">
      <c r="A27" s="4"/>
      <c r="B27" s="33" t="s">
        <v>87</v>
      </c>
      <c r="C27" s="33" t="s">
        <v>32</v>
      </c>
      <c r="D27" s="33">
        <v>8</v>
      </c>
      <c r="E27" s="81" t="s">
        <v>37</v>
      </c>
      <c r="F27" s="82"/>
      <c r="G27" s="82"/>
      <c r="H27" s="83"/>
      <c r="I27" s="46">
        <v>650</v>
      </c>
      <c r="J27" s="38">
        <v>1612</v>
      </c>
      <c r="K27" s="33" t="s">
        <v>89</v>
      </c>
      <c r="L27" s="84">
        <f t="shared" si="0"/>
        <v>1047800</v>
      </c>
      <c r="M27" s="85"/>
      <c r="N27" s="4"/>
    </row>
    <row r="28" spans="1:14" x14ac:dyDescent="0.25">
      <c r="A28" s="4"/>
      <c r="B28" s="33" t="s">
        <v>87</v>
      </c>
      <c r="C28" s="33" t="s">
        <v>32</v>
      </c>
      <c r="D28" s="33">
        <v>1</v>
      </c>
      <c r="E28" s="81" t="s">
        <v>38</v>
      </c>
      <c r="F28" s="82"/>
      <c r="G28" s="82"/>
      <c r="H28" s="83"/>
      <c r="I28" s="46">
        <v>2709</v>
      </c>
      <c r="J28" s="38">
        <v>45</v>
      </c>
      <c r="K28" s="33" t="s">
        <v>89</v>
      </c>
      <c r="L28" s="84">
        <f t="shared" si="0"/>
        <v>121905</v>
      </c>
      <c r="M28" s="85"/>
      <c r="N28" s="4"/>
    </row>
    <row r="29" spans="1:14" x14ac:dyDescent="0.25">
      <c r="A29" s="4"/>
      <c r="B29" s="33" t="s">
        <v>87</v>
      </c>
      <c r="C29" s="33" t="s">
        <v>32</v>
      </c>
      <c r="D29" s="33"/>
      <c r="E29" s="81" t="s">
        <v>39</v>
      </c>
      <c r="F29" s="82"/>
      <c r="G29" s="82"/>
      <c r="H29" s="83"/>
      <c r="I29" s="46">
        <v>4125</v>
      </c>
      <c r="J29" s="38">
        <v>2</v>
      </c>
      <c r="K29" s="33" t="s">
        <v>89</v>
      </c>
      <c r="L29" s="84">
        <f t="shared" si="0"/>
        <v>8250</v>
      </c>
      <c r="M29" s="85"/>
      <c r="N29" s="4"/>
    </row>
    <row r="30" spans="1:14" x14ac:dyDescent="0.25">
      <c r="A30" s="4"/>
      <c r="B30" s="33" t="s">
        <v>87</v>
      </c>
      <c r="C30" s="33" t="s">
        <v>32</v>
      </c>
      <c r="D30" s="33">
        <v>1</v>
      </c>
      <c r="E30" s="81" t="s">
        <v>40</v>
      </c>
      <c r="F30" s="82"/>
      <c r="G30" s="82"/>
      <c r="H30" s="83"/>
      <c r="I30" s="46">
        <v>4720</v>
      </c>
      <c r="J30" s="38">
        <v>34</v>
      </c>
      <c r="K30" s="33" t="s">
        <v>89</v>
      </c>
      <c r="L30" s="84">
        <f t="shared" si="0"/>
        <v>160480</v>
      </c>
      <c r="M30" s="85"/>
      <c r="N30" s="4"/>
    </row>
    <row r="31" spans="1:14" x14ac:dyDescent="0.25">
      <c r="A31" s="4"/>
      <c r="B31" s="33"/>
      <c r="C31" s="33"/>
      <c r="D31" s="33"/>
      <c r="E31" s="34"/>
      <c r="F31" s="35"/>
      <c r="G31" s="35"/>
      <c r="H31" s="36"/>
      <c r="I31" s="37"/>
      <c r="J31" s="38"/>
      <c r="K31" s="33"/>
      <c r="L31" s="1"/>
      <c r="M31" s="2"/>
      <c r="N31" s="4"/>
    </row>
    <row r="32" spans="1:14" x14ac:dyDescent="0.25">
      <c r="A32" s="4"/>
      <c r="B32" s="33"/>
      <c r="C32" s="33"/>
      <c r="D32" s="33"/>
      <c r="E32" s="34"/>
      <c r="F32" s="35"/>
      <c r="G32" s="35"/>
      <c r="H32" s="36"/>
      <c r="I32" s="37"/>
      <c r="J32" s="38"/>
      <c r="K32" s="33"/>
      <c r="L32" s="39"/>
      <c r="M32" s="40"/>
      <c r="N32" s="4"/>
    </row>
    <row r="33" spans="1:14" x14ac:dyDescent="0.25">
      <c r="A33" s="4"/>
      <c r="B33" s="33"/>
      <c r="C33" s="33"/>
      <c r="D33" s="33"/>
      <c r="E33" s="34"/>
      <c r="F33" s="35"/>
      <c r="G33" s="35"/>
      <c r="H33" s="36"/>
      <c r="I33" s="37"/>
      <c r="J33" s="38"/>
      <c r="K33" s="33"/>
      <c r="L33" s="39"/>
      <c r="M33" s="40"/>
      <c r="N33" s="4"/>
    </row>
    <row r="34" spans="1:14" x14ac:dyDescent="0.25">
      <c r="A34" s="4"/>
      <c r="B34" s="33"/>
      <c r="C34" s="88" t="s">
        <v>41</v>
      </c>
      <c r="D34" s="89"/>
      <c r="E34" s="89"/>
      <c r="F34" s="89"/>
      <c r="G34" s="89"/>
      <c r="H34" s="89"/>
      <c r="I34" s="89"/>
      <c r="J34" s="90"/>
      <c r="K34" s="33"/>
      <c r="L34" s="39"/>
      <c r="M34" s="40"/>
      <c r="N34" s="4"/>
    </row>
    <row r="35" spans="1:14" x14ac:dyDescent="0.25">
      <c r="A35" s="4"/>
      <c r="B35" s="33"/>
      <c r="C35" s="91"/>
      <c r="D35" s="92"/>
      <c r="E35" s="92"/>
      <c r="F35" s="92"/>
      <c r="G35" s="92"/>
      <c r="H35" s="92"/>
      <c r="I35" s="92"/>
      <c r="J35" s="93"/>
      <c r="K35" s="33"/>
      <c r="L35" s="39"/>
      <c r="M35" s="40"/>
      <c r="N35" s="4"/>
    </row>
    <row r="36" spans="1:14" x14ac:dyDescent="0.25">
      <c r="A36" s="4"/>
      <c r="B36" s="33" t="s">
        <v>87</v>
      </c>
      <c r="C36" s="94"/>
      <c r="D36" s="95"/>
      <c r="E36" s="95"/>
      <c r="F36" s="95"/>
      <c r="G36" s="95"/>
      <c r="H36" s="95"/>
      <c r="I36" s="95"/>
      <c r="J36" s="96"/>
      <c r="K36" s="33" t="s">
        <v>87</v>
      </c>
      <c r="L36" s="97" t="str">
        <f t="shared" si="0"/>
        <v/>
      </c>
      <c r="M36" s="98"/>
      <c r="N36" s="4"/>
    </row>
    <row r="37" spans="1:14" hidden="1" outlineLevel="1" x14ac:dyDescent="0.25">
      <c r="A37" s="4"/>
      <c r="B37" s="33" t="s">
        <v>87</v>
      </c>
      <c r="C37" s="33" t="s">
        <v>87</v>
      </c>
      <c r="D37" s="33" t="s">
        <v>87</v>
      </c>
      <c r="E37" s="81" t="s">
        <v>87</v>
      </c>
      <c r="F37" s="82"/>
      <c r="G37" s="82"/>
      <c r="H37" s="83"/>
      <c r="I37" s="37" t="s">
        <v>87</v>
      </c>
      <c r="J37" s="23" t="s">
        <v>87</v>
      </c>
      <c r="K37" s="33" t="s">
        <v>87</v>
      </c>
      <c r="L37" s="97" t="str">
        <f t="shared" si="0"/>
        <v/>
      </c>
      <c r="M37" s="98"/>
      <c r="N37" s="4"/>
    </row>
    <row r="38" spans="1:14" hidden="1" outlineLevel="1" x14ac:dyDescent="0.25">
      <c r="A38" s="4"/>
      <c r="B38" s="33" t="s">
        <v>87</v>
      </c>
      <c r="C38" s="33" t="s">
        <v>87</v>
      </c>
      <c r="D38" s="33" t="s">
        <v>87</v>
      </c>
      <c r="E38" s="81" t="s">
        <v>87</v>
      </c>
      <c r="F38" s="82"/>
      <c r="G38" s="82"/>
      <c r="H38" s="83"/>
      <c r="I38" s="37" t="s">
        <v>87</v>
      </c>
      <c r="J38" s="23" t="s">
        <v>87</v>
      </c>
      <c r="K38" s="33" t="s">
        <v>87</v>
      </c>
      <c r="L38" s="97" t="str">
        <f t="shared" si="0"/>
        <v/>
      </c>
      <c r="M38" s="98"/>
      <c r="N38" s="4"/>
    </row>
    <row r="39" spans="1:14" ht="6" customHeight="1" collapsed="1" x14ac:dyDescent="0.25">
      <c r="A39" s="4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3"/>
      <c r="M39" s="44"/>
      <c r="N39" s="4"/>
    </row>
    <row r="40" spans="1:14" x14ac:dyDescent="0.25">
      <c r="A40" s="4"/>
      <c r="B40" s="101" t="s">
        <v>42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02"/>
      <c r="M40" s="103"/>
      <c r="N40" s="4"/>
    </row>
    <row r="41" spans="1:14" x14ac:dyDescent="0.25">
      <c r="A41" s="4"/>
      <c r="B41" s="99" t="s">
        <v>43</v>
      </c>
      <c r="C41" s="99"/>
      <c r="D41" s="99"/>
      <c r="E41" s="99"/>
      <c r="F41" s="99"/>
      <c r="G41" s="99"/>
      <c r="H41" s="99"/>
      <c r="I41" s="22">
        <v>6500</v>
      </c>
      <c r="J41" s="23">
        <v>31</v>
      </c>
      <c r="K41" s="24" t="s">
        <v>89</v>
      </c>
      <c r="L41" s="100">
        <f>(IF(J41&lt;&gt;"",I41*J41,""))</f>
        <v>201500</v>
      </c>
      <c r="M41" s="100"/>
      <c r="N41" s="4"/>
    </row>
    <row r="42" spans="1:14" x14ac:dyDescent="0.25">
      <c r="A42" s="4"/>
      <c r="B42" s="99" t="s">
        <v>44</v>
      </c>
      <c r="C42" s="99"/>
      <c r="D42" s="99"/>
      <c r="E42" s="99"/>
      <c r="F42" s="99"/>
      <c r="G42" s="99"/>
      <c r="H42" s="99"/>
      <c r="I42" s="22">
        <v>3000</v>
      </c>
      <c r="J42" s="23" t="s">
        <v>87</v>
      </c>
      <c r="K42" s="24" t="s">
        <v>89</v>
      </c>
      <c r="L42" s="100" t="str">
        <f t="shared" ref="L42:L47" si="1">(IF(J42&lt;&gt;"",I42*J42,""))</f>
        <v/>
      </c>
      <c r="M42" s="100"/>
      <c r="N42" s="4"/>
    </row>
    <row r="43" spans="1:14" x14ac:dyDescent="0.25">
      <c r="A43" s="4"/>
      <c r="B43" s="99" t="s">
        <v>45</v>
      </c>
      <c r="C43" s="99"/>
      <c r="D43" s="99"/>
      <c r="E43" s="99"/>
      <c r="F43" s="99"/>
      <c r="G43" s="99"/>
      <c r="H43" s="99"/>
      <c r="I43" s="22">
        <v>1200</v>
      </c>
      <c r="J43" s="23">
        <v>13</v>
      </c>
      <c r="K43" s="24" t="s">
        <v>89</v>
      </c>
      <c r="L43" s="100">
        <f t="shared" si="1"/>
        <v>15600</v>
      </c>
      <c r="M43" s="100"/>
      <c r="N43" s="4"/>
    </row>
    <row r="44" spans="1:14" x14ac:dyDescent="0.25">
      <c r="A44" s="4"/>
      <c r="B44" s="99" t="s">
        <v>46</v>
      </c>
      <c r="C44" s="99"/>
      <c r="D44" s="99"/>
      <c r="E44" s="99"/>
      <c r="F44" s="99"/>
      <c r="G44" s="99"/>
      <c r="H44" s="99"/>
      <c r="I44" s="22">
        <v>4500</v>
      </c>
      <c r="J44" s="23">
        <v>10</v>
      </c>
      <c r="K44" s="24" t="s">
        <v>89</v>
      </c>
      <c r="L44" s="100">
        <f t="shared" si="1"/>
        <v>45000</v>
      </c>
      <c r="M44" s="100"/>
      <c r="N44" s="4"/>
    </row>
    <row r="45" spans="1:14" x14ac:dyDescent="0.25">
      <c r="A45" s="4"/>
      <c r="B45" s="99" t="s">
        <v>47</v>
      </c>
      <c r="C45" s="99"/>
      <c r="D45" s="99"/>
      <c r="E45" s="99"/>
      <c r="F45" s="99"/>
      <c r="G45" s="99"/>
      <c r="H45" s="99"/>
      <c r="I45" s="22">
        <v>7000</v>
      </c>
      <c r="J45" s="23">
        <v>8</v>
      </c>
      <c r="K45" s="24" t="s">
        <v>89</v>
      </c>
      <c r="L45" s="100">
        <f t="shared" si="1"/>
        <v>56000</v>
      </c>
      <c r="M45" s="100"/>
      <c r="N45" s="4"/>
    </row>
    <row r="46" spans="1:14" x14ac:dyDescent="0.25">
      <c r="A46" s="4"/>
      <c r="B46" s="99" t="s">
        <v>48</v>
      </c>
      <c r="C46" s="99"/>
      <c r="D46" s="99"/>
      <c r="E46" s="99"/>
      <c r="F46" s="99"/>
      <c r="G46" s="99"/>
      <c r="H46" s="99"/>
      <c r="I46" s="22">
        <v>1750</v>
      </c>
      <c r="J46" s="23">
        <v>1</v>
      </c>
      <c r="K46" s="24" t="s">
        <v>89</v>
      </c>
      <c r="L46" s="100">
        <f t="shared" si="1"/>
        <v>1750</v>
      </c>
      <c r="M46" s="100"/>
      <c r="N46" s="4"/>
    </row>
    <row r="47" spans="1:14" x14ac:dyDescent="0.25">
      <c r="A47" s="4"/>
      <c r="B47" s="99" t="s">
        <v>49</v>
      </c>
      <c r="C47" s="99"/>
      <c r="D47" s="99"/>
      <c r="E47" s="99"/>
      <c r="F47" s="99"/>
      <c r="G47" s="99"/>
      <c r="H47" s="99"/>
      <c r="I47" s="22">
        <v>25000</v>
      </c>
      <c r="J47" s="23" t="s">
        <v>87</v>
      </c>
      <c r="K47" s="24" t="s">
        <v>89</v>
      </c>
      <c r="L47" s="100" t="str">
        <f t="shared" si="1"/>
        <v/>
      </c>
      <c r="M47" s="100"/>
      <c r="N47" s="4"/>
    </row>
    <row r="48" spans="1:14" x14ac:dyDescent="0.25">
      <c r="A48" s="4"/>
      <c r="B48" s="99" t="s">
        <v>50</v>
      </c>
      <c r="C48" s="99"/>
      <c r="D48" s="99"/>
      <c r="E48" s="99"/>
      <c r="F48" s="99"/>
      <c r="G48" s="99"/>
      <c r="H48" s="99"/>
      <c r="I48" s="22"/>
      <c r="J48" s="23" t="s">
        <v>87</v>
      </c>
      <c r="K48" s="24"/>
      <c r="L48" s="100" t="str">
        <f>(IF(J48&lt;&gt;"",#REF!*J48,""))</f>
        <v/>
      </c>
      <c r="M48" s="100"/>
      <c r="N48" s="4"/>
    </row>
    <row r="49" spans="1:14" x14ac:dyDescent="0.25">
      <c r="A49" s="4"/>
      <c r="B49" s="99" t="s">
        <v>87</v>
      </c>
      <c r="C49" s="99"/>
      <c r="D49" s="99"/>
      <c r="E49" s="99"/>
      <c r="F49" s="99"/>
      <c r="G49" s="99"/>
      <c r="H49" s="99"/>
      <c r="I49" s="22" t="s">
        <v>87</v>
      </c>
      <c r="J49" s="23" t="s">
        <v>87</v>
      </c>
      <c r="K49" s="24" t="s">
        <v>87</v>
      </c>
      <c r="L49" s="100" t="str">
        <f>(IF(J49&lt;&gt;"",#REF!*J49,""))</f>
        <v/>
      </c>
      <c r="M49" s="100"/>
      <c r="N49" s="4"/>
    </row>
    <row r="50" spans="1:14" ht="6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3"/>
      <c r="M50" s="3"/>
      <c r="N50" s="4"/>
    </row>
    <row r="51" spans="1:14" ht="12.75" customHeight="1" x14ac:dyDescent="0.25">
      <c r="A51" s="4"/>
      <c r="B51" s="25" t="s">
        <v>51</v>
      </c>
      <c r="C51" s="26"/>
      <c r="D51" s="104"/>
      <c r="E51" s="105"/>
      <c r="F51" s="105"/>
      <c r="G51" s="105"/>
      <c r="H51" s="105"/>
      <c r="I51" s="105"/>
      <c r="J51" s="105"/>
      <c r="K51" s="106"/>
      <c r="L51" s="107">
        <f>SUM(L41:M49,L18:M38)</f>
        <v>16884379</v>
      </c>
      <c r="M51" s="108"/>
      <c r="N51" s="4"/>
    </row>
    <row r="52" spans="1:14" ht="12.75" customHeight="1" x14ac:dyDescent="0.25">
      <c r="A52" s="4"/>
      <c r="B52" s="25" t="s">
        <v>52</v>
      </c>
      <c r="C52" s="25"/>
      <c r="D52" s="27">
        <v>0.27</v>
      </c>
      <c r="E52" s="115"/>
      <c r="F52" s="115"/>
      <c r="G52" s="115"/>
      <c r="H52" s="115"/>
      <c r="I52" s="115"/>
      <c r="J52" s="115"/>
      <c r="K52" s="116"/>
      <c r="L52" s="84">
        <f>L51*D52</f>
        <v>4558782.33</v>
      </c>
      <c r="M52" s="85"/>
      <c r="N52" s="4"/>
    </row>
    <row r="53" spans="1:14" x14ac:dyDescent="0.25">
      <c r="A53" s="4"/>
      <c r="B53" s="25" t="s">
        <v>53</v>
      </c>
      <c r="C53" s="26"/>
      <c r="D53" s="104"/>
      <c r="E53" s="105"/>
      <c r="F53" s="105"/>
      <c r="G53" s="105"/>
      <c r="H53" s="105"/>
      <c r="I53" s="105"/>
      <c r="J53" s="105"/>
      <c r="K53" s="106"/>
      <c r="L53" s="109">
        <f>SUM(L51:M52)</f>
        <v>21443161.329999998</v>
      </c>
      <c r="M53" s="110"/>
      <c r="N53" s="4"/>
    </row>
    <row r="54" spans="1:14" ht="12.75" customHeight="1" outlineLevel="1" x14ac:dyDescent="0.25">
      <c r="A54" s="4"/>
      <c r="B54" s="28" t="s">
        <v>54</v>
      </c>
      <c r="C54" s="29"/>
      <c r="D54" s="29"/>
      <c r="E54" s="29"/>
      <c r="F54" s="29"/>
      <c r="G54" s="30"/>
      <c r="H54" s="30"/>
      <c r="I54" s="30"/>
      <c r="J54" s="30"/>
      <c r="K54" s="31"/>
      <c r="L54" s="107">
        <f>SUM(D19:D30)*8255</f>
        <v>255905</v>
      </c>
      <c r="M54" s="108"/>
      <c r="N54" s="4"/>
    </row>
    <row r="55" spans="1:14" ht="12.75" customHeight="1" outlineLevel="1" x14ac:dyDescent="0.25">
      <c r="A55" s="4"/>
      <c r="B55" s="25" t="s">
        <v>55</v>
      </c>
      <c r="C55" s="26"/>
      <c r="D55" s="32"/>
      <c r="E55" s="30"/>
      <c r="F55" s="30"/>
      <c r="G55" s="30"/>
      <c r="H55" s="30"/>
      <c r="I55" s="30"/>
      <c r="J55" s="30"/>
      <c r="K55" s="31"/>
      <c r="L55" s="109">
        <f>L53-L54</f>
        <v>21187256.329999998</v>
      </c>
      <c r="M55" s="110"/>
      <c r="N55" s="4"/>
    </row>
    <row r="56" spans="1:14" ht="6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ht="6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7"/>
      <c r="K57" s="6"/>
      <c r="L57" s="6"/>
      <c r="M57" s="6"/>
      <c r="N57" s="6"/>
    </row>
    <row r="58" spans="1:14" x14ac:dyDescent="0.25">
      <c r="A58" s="6"/>
      <c r="B58" s="111" t="s">
        <v>20</v>
      </c>
      <c r="C58" s="111"/>
      <c r="D58" s="112" t="s">
        <v>56</v>
      </c>
      <c r="E58" s="112"/>
      <c r="F58" s="112"/>
      <c r="G58" s="112"/>
      <c r="H58" s="112"/>
      <c r="I58" s="112"/>
      <c r="J58" s="112"/>
      <c r="K58" s="112"/>
      <c r="L58" s="112"/>
      <c r="M58" s="112"/>
      <c r="N58" s="6"/>
    </row>
    <row r="59" spans="1:14" ht="12.75" customHeight="1" x14ac:dyDescent="0.25">
      <c r="A59" s="6"/>
      <c r="B59" s="113" t="s">
        <v>57</v>
      </c>
      <c r="C59" s="113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6"/>
    </row>
    <row r="60" spans="1:14" ht="22.5" customHeight="1" x14ac:dyDescent="0.25">
      <c r="A60" s="6"/>
      <c r="B60" s="113"/>
      <c r="C60" s="113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6"/>
    </row>
    <row r="61" spans="1:14" ht="22.5" customHeight="1" x14ac:dyDescent="0.25">
      <c r="A61" s="6"/>
      <c r="B61" s="113"/>
      <c r="C61" s="113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6"/>
    </row>
    <row r="62" spans="1:14" ht="4.5" customHeight="1" x14ac:dyDescent="0.25">
      <c r="A62" s="6"/>
      <c r="B62" s="8"/>
      <c r="C62" s="8"/>
      <c r="D62" s="9"/>
      <c r="E62" s="9"/>
      <c r="F62" s="9"/>
      <c r="G62" s="9"/>
      <c r="H62" s="9"/>
      <c r="I62" s="9"/>
      <c r="J62" s="9"/>
      <c r="K62" s="9"/>
      <c r="L62" s="9"/>
      <c r="M62" s="9"/>
      <c r="N62" s="6"/>
    </row>
    <row r="63" spans="1:14" x14ac:dyDescent="0.25">
      <c r="A63" s="6"/>
      <c r="B63" s="6"/>
      <c r="C63" s="6"/>
      <c r="D63" s="6"/>
      <c r="E63" s="122" t="s">
        <v>58</v>
      </c>
      <c r="F63" s="122"/>
      <c r="G63" s="6"/>
      <c r="H63" s="6"/>
      <c r="I63" s="6"/>
      <c r="J63" s="10"/>
      <c r="K63" s="10"/>
      <c r="L63" s="10"/>
      <c r="M63" s="6"/>
      <c r="N63" s="6"/>
    </row>
    <row r="64" spans="1:14" ht="8.2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11"/>
      <c r="K64" s="11"/>
      <c r="L64" s="11"/>
      <c r="M64" s="6"/>
      <c r="N64" s="6"/>
    </row>
    <row r="65" spans="1:14" ht="11.2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123">
        <v>0</v>
      </c>
      <c r="K65" s="123"/>
      <c r="L65" s="123"/>
      <c r="M65" s="6"/>
      <c r="N65" s="6"/>
    </row>
    <row r="66" spans="1:14" ht="11.2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124">
        <v>0</v>
      </c>
      <c r="K66" s="125"/>
      <c r="L66" s="126"/>
      <c r="M66" s="6"/>
      <c r="N66" s="6"/>
    </row>
    <row r="67" spans="1:14" ht="11.2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124"/>
      <c r="K67" s="125"/>
      <c r="L67" s="126"/>
      <c r="M67" s="6"/>
      <c r="N67" s="6"/>
    </row>
    <row r="68" spans="1:14" ht="6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17" t="s">
        <v>59</v>
      </c>
      <c r="L69" s="63"/>
      <c r="M69" s="63"/>
      <c r="N69" s="12"/>
    </row>
    <row r="70" spans="1:14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63"/>
      <c r="L70" s="63"/>
      <c r="M70" s="63"/>
      <c r="N70" s="12"/>
    </row>
    <row r="71" spans="1:14" x14ac:dyDescent="0.25">
      <c r="A71" s="13"/>
      <c r="B71" s="12"/>
      <c r="C71" s="12"/>
      <c r="D71" s="12"/>
      <c r="E71" s="12"/>
      <c r="F71" s="12"/>
      <c r="G71" s="12"/>
      <c r="H71" s="12"/>
      <c r="I71" s="12"/>
      <c r="J71" s="64" t="s">
        <v>1</v>
      </c>
      <c r="K71" s="64"/>
      <c r="L71" s="64"/>
      <c r="M71" s="64"/>
      <c r="N71" s="13"/>
    </row>
    <row r="72" spans="1:14" x14ac:dyDescent="0.25">
      <c r="A72" s="13"/>
      <c r="B72" s="12"/>
      <c r="C72" s="12"/>
      <c r="D72" s="12"/>
      <c r="E72" s="12"/>
      <c r="F72" s="12"/>
      <c r="G72" s="12"/>
      <c r="H72" s="12"/>
      <c r="I72" s="12"/>
      <c r="J72" s="64"/>
      <c r="K72" s="64"/>
      <c r="L72" s="64"/>
      <c r="M72" s="64"/>
      <c r="N72" s="13"/>
    </row>
    <row r="73" spans="1:14" x14ac:dyDescent="0.25">
      <c r="A73" s="13"/>
      <c r="B73" s="12"/>
      <c r="C73" s="12"/>
      <c r="D73" s="12"/>
      <c r="E73" s="12"/>
      <c r="F73" s="12"/>
      <c r="G73" s="12"/>
      <c r="H73" s="12"/>
      <c r="I73" s="12"/>
      <c r="J73" s="64"/>
      <c r="K73" s="64"/>
      <c r="L73" s="64"/>
      <c r="M73" s="64"/>
      <c r="N73" s="13"/>
    </row>
    <row r="74" spans="1:14" x14ac:dyDescent="0.25">
      <c r="A74" s="13"/>
      <c r="B74" s="12"/>
      <c r="C74" s="12"/>
      <c r="D74" s="12"/>
      <c r="E74" s="12"/>
      <c r="F74" s="12"/>
      <c r="G74" s="12"/>
      <c r="H74" s="12"/>
      <c r="I74" s="12"/>
      <c r="J74" s="64"/>
      <c r="K74" s="64"/>
      <c r="L74" s="64"/>
      <c r="M74" s="64"/>
      <c r="N74" s="13"/>
    </row>
    <row r="75" spans="1:14" x14ac:dyDescent="0.25">
      <c r="A75" s="13"/>
      <c r="B75" s="12"/>
      <c r="C75" s="12"/>
      <c r="D75" s="12"/>
      <c r="E75" s="12"/>
      <c r="F75" s="12"/>
      <c r="G75" s="12"/>
      <c r="H75" s="12"/>
      <c r="I75" s="12"/>
      <c r="J75" s="64"/>
      <c r="K75" s="64"/>
      <c r="L75" s="64"/>
      <c r="M75" s="64"/>
      <c r="N75" s="13"/>
    </row>
    <row r="76" spans="1:14" ht="3.9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12.75" customHeight="1" x14ac:dyDescent="0.25">
      <c r="A77" s="4"/>
      <c r="B77" s="118" t="s">
        <v>60</v>
      </c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4"/>
    </row>
    <row r="78" spans="1:14" ht="12" customHeight="1" x14ac:dyDescent="0.25">
      <c r="A78" s="6"/>
      <c r="B78" s="14" t="s">
        <v>43</v>
      </c>
      <c r="C78" s="15"/>
      <c r="D78" s="15"/>
      <c r="E78" s="15"/>
      <c r="F78" s="16"/>
      <c r="G78" s="16"/>
      <c r="H78" s="16"/>
      <c r="I78" s="17"/>
      <c r="J78" s="119" t="s">
        <v>61</v>
      </c>
      <c r="K78" s="119"/>
      <c r="L78" s="119"/>
      <c r="M78" s="119"/>
      <c r="N78" s="6"/>
    </row>
    <row r="79" spans="1:14" ht="12.75" customHeight="1" x14ac:dyDescent="0.25">
      <c r="A79" s="6"/>
      <c r="B79" s="18" t="s">
        <v>44</v>
      </c>
      <c r="C79" s="18"/>
      <c r="D79" s="18"/>
      <c r="E79" s="18"/>
      <c r="F79" s="18"/>
      <c r="G79" s="18"/>
      <c r="H79" s="18"/>
      <c r="I79" s="18"/>
      <c r="J79" s="120" t="s">
        <v>62</v>
      </c>
      <c r="K79" s="120"/>
      <c r="L79" s="120"/>
      <c r="M79" s="120"/>
      <c r="N79" s="6"/>
    </row>
    <row r="80" spans="1:14" ht="12.75" customHeight="1" x14ac:dyDescent="0.25">
      <c r="A80" s="6"/>
      <c r="B80" s="18" t="s">
        <v>63</v>
      </c>
      <c r="C80" s="18"/>
      <c r="D80" s="18"/>
      <c r="E80" s="18"/>
      <c r="F80" s="18"/>
      <c r="G80" s="18"/>
      <c r="H80" s="18"/>
      <c r="I80" s="18"/>
      <c r="J80" s="121" t="s">
        <v>64</v>
      </c>
      <c r="K80" s="121"/>
      <c r="L80" s="121"/>
      <c r="M80" s="121"/>
      <c r="N80" s="6"/>
    </row>
    <row r="81" spans="1:14" x14ac:dyDescent="0.25">
      <c r="A81" s="6"/>
      <c r="B81" s="19" t="s">
        <v>65</v>
      </c>
      <c r="C81" s="19"/>
      <c r="D81" s="19"/>
      <c r="E81" s="19"/>
      <c r="F81" s="19"/>
      <c r="G81" s="19"/>
      <c r="H81" s="19"/>
      <c r="I81" s="19"/>
      <c r="J81" s="121" t="s">
        <v>66</v>
      </c>
      <c r="K81" s="121"/>
      <c r="L81" s="121"/>
      <c r="M81" s="121"/>
      <c r="N81" s="6"/>
    </row>
    <row r="82" spans="1:14" x14ac:dyDescent="0.25">
      <c r="A82" s="6"/>
      <c r="B82" s="19" t="s">
        <v>67</v>
      </c>
      <c r="C82" s="19"/>
      <c r="D82" s="19"/>
      <c r="E82" s="19"/>
      <c r="F82" s="19"/>
      <c r="G82" s="19"/>
      <c r="H82" s="19"/>
      <c r="I82" s="19"/>
      <c r="J82" s="121" t="s">
        <v>68</v>
      </c>
      <c r="K82" s="121"/>
      <c r="L82" s="121"/>
      <c r="M82" s="121"/>
      <c r="N82" s="6"/>
    </row>
    <row r="83" spans="1:14" x14ac:dyDescent="0.25">
      <c r="A83" s="6"/>
      <c r="B83" s="19" t="s">
        <v>69</v>
      </c>
      <c r="C83" s="19"/>
      <c r="D83" s="19"/>
      <c r="E83" s="19"/>
      <c r="F83" s="19"/>
      <c r="G83" s="19"/>
      <c r="H83" s="19"/>
      <c r="I83" s="19"/>
      <c r="J83" s="128" t="s">
        <v>70</v>
      </c>
      <c r="K83" s="128"/>
      <c r="L83" s="128"/>
      <c r="M83" s="128"/>
      <c r="N83" s="6"/>
    </row>
    <row r="84" spans="1:14" x14ac:dyDescent="0.25">
      <c r="A84" s="6"/>
      <c r="B84" s="19" t="s">
        <v>71</v>
      </c>
      <c r="C84" s="19"/>
      <c r="D84" s="19"/>
      <c r="E84" s="19"/>
      <c r="F84" s="19"/>
      <c r="G84" s="19"/>
      <c r="H84" s="19"/>
      <c r="I84" s="19"/>
      <c r="J84" s="128"/>
      <c r="K84" s="128"/>
      <c r="L84" s="128"/>
      <c r="M84" s="128"/>
      <c r="N84" s="6"/>
    </row>
    <row r="85" spans="1:14" x14ac:dyDescent="0.25">
      <c r="A85" s="6"/>
      <c r="B85" s="19" t="s">
        <v>72</v>
      </c>
      <c r="C85" s="19"/>
      <c r="D85" s="19"/>
      <c r="E85" s="19"/>
      <c r="F85" s="19"/>
      <c r="G85" s="19"/>
      <c r="H85" s="19"/>
      <c r="I85" s="19"/>
      <c r="J85" s="121" t="s">
        <v>73</v>
      </c>
      <c r="K85" s="121"/>
      <c r="L85" s="121"/>
      <c r="M85" s="121"/>
      <c r="N85" s="6"/>
    </row>
    <row r="86" spans="1:14" x14ac:dyDescent="0.25">
      <c r="A86" s="6"/>
      <c r="B86" s="19" t="s">
        <v>74</v>
      </c>
      <c r="C86" s="19"/>
      <c r="D86" s="19"/>
      <c r="E86" s="19"/>
      <c r="F86" s="19"/>
      <c r="G86" s="19"/>
      <c r="H86" s="19"/>
      <c r="I86" s="19"/>
      <c r="J86" s="133" t="s">
        <v>75</v>
      </c>
      <c r="K86" s="133"/>
      <c r="L86" s="133"/>
      <c r="M86" s="133"/>
      <c r="N86" s="6"/>
    </row>
    <row r="87" spans="1:14" x14ac:dyDescent="0.25">
      <c r="A87" s="6"/>
      <c r="B87" s="19" t="s">
        <v>76</v>
      </c>
      <c r="C87" s="19"/>
      <c r="D87" s="19"/>
      <c r="E87" s="19"/>
      <c r="F87" s="19"/>
      <c r="G87" s="19"/>
      <c r="H87" s="19"/>
      <c r="I87" s="19"/>
      <c r="J87" s="134"/>
      <c r="K87" s="134"/>
      <c r="L87" s="134"/>
      <c r="M87" s="134"/>
      <c r="N87" s="6"/>
    </row>
    <row r="88" spans="1:14" x14ac:dyDescent="0.25">
      <c r="A88" s="6"/>
      <c r="B88" s="19" t="s">
        <v>77</v>
      </c>
      <c r="C88" s="19"/>
      <c r="D88" s="19"/>
      <c r="E88" s="19"/>
      <c r="F88" s="19"/>
      <c r="G88" s="19"/>
      <c r="H88" s="19"/>
      <c r="I88" s="19"/>
      <c r="J88" s="128" t="s">
        <v>78</v>
      </c>
      <c r="K88" s="128"/>
      <c r="L88" s="128"/>
      <c r="M88" s="128"/>
      <c r="N88" s="6"/>
    </row>
    <row r="89" spans="1:14" x14ac:dyDescent="0.25">
      <c r="A89" s="6"/>
      <c r="B89" s="19" t="s">
        <v>49</v>
      </c>
      <c r="C89" s="19"/>
      <c r="D89" s="19"/>
      <c r="E89" s="19"/>
      <c r="F89" s="19"/>
      <c r="G89" s="19"/>
      <c r="H89" s="19"/>
      <c r="I89" s="19"/>
      <c r="J89" s="128" t="s">
        <v>79</v>
      </c>
      <c r="K89" s="128"/>
      <c r="L89" s="128"/>
      <c r="M89" s="128"/>
      <c r="N89" s="6"/>
    </row>
    <row r="90" spans="1:14" x14ac:dyDescent="0.25">
      <c r="A90" s="6"/>
      <c r="B90" s="6" t="s">
        <v>80</v>
      </c>
      <c r="C90" s="6"/>
      <c r="D90" s="6"/>
      <c r="E90" s="6"/>
      <c r="F90" s="6"/>
      <c r="G90" s="6"/>
      <c r="H90" s="6"/>
      <c r="I90" s="6"/>
      <c r="J90" s="20" t="s">
        <v>81</v>
      </c>
      <c r="K90" s="20"/>
      <c r="L90" s="20"/>
      <c r="M90" s="20"/>
      <c r="N90" s="6"/>
    </row>
    <row r="91" spans="1:14" ht="5.25" customHeight="1" x14ac:dyDescent="0.25">
      <c r="A91" s="6"/>
      <c r="B91" s="19"/>
      <c r="C91" s="19"/>
      <c r="D91" s="19"/>
      <c r="E91" s="19"/>
      <c r="F91" s="19"/>
      <c r="G91" s="19"/>
      <c r="H91" s="19"/>
      <c r="I91" s="19"/>
      <c r="J91" s="128"/>
      <c r="K91" s="128"/>
      <c r="L91" s="128"/>
      <c r="M91" s="128"/>
      <c r="N91" s="6"/>
    </row>
    <row r="92" spans="1:14" ht="12" customHeight="1" x14ac:dyDescent="0.25">
      <c r="A92" s="4"/>
      <c r="B92" s="118" t="s">
        <v>82</v>
      </c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4"/>
    </row>
    <row r="93" spans="1:14" x14ac:dyDescent="0.25">
      <c r="A93" s="6"/>
      <c r="B93" s="129" t="s">
        <v>83</v>
      </c>
      <c r="C93" s="129"/>
      <c r="D93" s="129"/>
      <c r="E93" s="129"/>
      <c r="F93" s="129"/>
      <c r="G93" s="129"/>
      <c r="H93" s="129"/>
      <c r="I93" s="129"/>
      <c r="J93" s="131" t="s">
        <v>84</v>
      </c>
      <c r="K93" s="131"/>
      <c r="L93" s="131"/>
      <c r="M93" s="131"/>
      <c r="N93" s="6"/>
    </row>
    <row r="94" spans="1:14" ht="12" customHeight="1" x14ac:dyDescent="0.25">
      <c r="A94" s="6"/>
      <c r="B94" s="130"/>
      <c r="C94" s="130"/>
      <c r="D94" s="130"/>
      <c r="E94" s="130"/>
      <c r="F94" s="130"/>
      <c r="G94" s="130"/>
      <c r="H94" s="130"/>
      <c r="I94" s="130"/>
      <c r="J94" s="132"/>
      <c r="K94" s="132"/>
      <c r="L94" s="132"/>
      <c r="M94" s="132"/>
      <c r="N94" s="6"/>
    </row>
    <row r="95" spans="1:14" ht="3" customHeight="1" x14ac:dyDescent="0.25">
      <c r="A95" s="6"/>
      <c r="B95" s="6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6"/>
    </row>
    <row r="96" spans="1:14" ht="12" customHeight="1" x14ac:dyDescent="0.25">
      <c r="A96" s="4"/>
      <c r="B96" s="118" t="s">
        <v>85</v>
      </c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4"/>
    </row>
    <row r="97" spans="1:14" x14ac:dyDescent="0.25">
      <c r="A97" s="6"/>
      <c r="B97" s="127" t="s">
        <v>86</v>
      </c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6"/>
    </row>
    <row r="98" spans="1:14" x14ac:dyDescent="0.25">
      <c r="A98" s="6"/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6"/>
    </row>
    <row r="99" spans="1:14" x14ac:dyDescent="0.25">
      <c r="A99" s="6"/>
      <c r="B99" s="127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6"/>
    </row>
    <row r="100" spans="1:14" x14ac:dyDescent="0.25">
      <c r="A100" s="6"/>
      <c r="B100" s="127"/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6"/>
    </row>
    <row r="101" spans="1:14" x14ac:dyDescent="0.25">
      <c r="A101" s="6"/>
      <c r="B101" s="127"/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6"/>
    </row>
    <row r="102" spans="1:14" x14ac:dyDescent="0.25">
      <c r="A102" s="6"/>
      <c r="B102" s="127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6"/>
    </row>
    <row r="103" spans="1:14" x14ac:dyDescent="0.25">
      <c r="A103" s="6"/>
      <c r="B103" s="127"/>
      <c r="C103" s="12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6"/>
    </row>
    <row r="104" spans="1:14" x14ac:dyDescent="0.25">
      <c r="A104" s="6"/>
      <c r="B104" s="127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6"/>
    </row>
    <row r="105" spans="1:14" x14ac:dyDescent="0.25">
      <c r="A105" s="6"/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6"/>
    </row>
    <row r="106" spans="1:14" x14ac:dyDescent="0.25">
      <c r="A106" s="6"/>
      <c r="B106" s="127"/>
      <c r="C106" s="127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6"/>
    </row>
    <row r="107" spans="1:14" x14ac:dyDescent="0.25">
      <c r="A107" s="6"/>
      <c r="B107" s="127"/>
      <c r="C107" s="127"/>
      <c r="D107" s="127"/>
      <c r="E107" s="127"/>
      <c r="F107" s="127"/>
      <c r="G107" s="127"/>
      <c r="H107" s="127"/>
      <c r="I107" s="127"/>
      <c r="J107" s="127"/>
      <c r="K107" s="127"/>
      <c r="L107" s="127"/>
      <c r="M107" s="127"/>
      <c r="N107" s="6"/>
    </row>
    <row r="108" spans="1:14" x14ac:dyDescent="0.25">
      <c r="A108" s="6"/>
      <c r="B108" s="127"/>
      <c r="C108" s="127"/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6"/>
    </row>
    <row r="109" spans="1:14" x14ac:dyDescent="0.25">
      <c r="A109" s="6"/>
      <c r="B109" s="127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6"/>
    </row>
    <row r="110" spans="1:14" x14ac:dyDescent="0.25">
      <c r="A110" s="6"/>
      <c r="B110" s="127"/>
      <c r="C110" s="127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6"/>
    </row>
    <row r="111" spans="1:14" x14ac:dyDescent="0.25">
      <c r="A111" s="6"/>
      <c r="B111" s="127"/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6"/>
    </row>
    <row r="112" spans="1:14" x14ac:dyDescent="0.25">
      <c r="A112" s="6"/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6"/>
    </row>
    <row r="113" spans="1:14" x14ac:dyDescent="0.25">
      <c r="A113" s="6"/>
      <c r="B113" s="127"/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6"/>
    </row>
    <row r="114" spans="1:14" x14ac:dyDescent="0.25">
      <c r="A114" s="6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6"/>
    </row>
    <row r="115" spans="1:14" x14ac:dyDescent="0.25">
      <c r="A115" s="6"/>
      <c r="B115" s="127"/>
      <c r="C115" s="127"/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6"/>
    </row>
    <row r="116" spans="1:14" x14ac:dyDescent="0.25">
      <c r="A116" s="6"/>
      <c r="B116" s="127"/>
      <c r="C116" s="127"/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6"/>
    </row>
    <row r="117" spans="1:14" x14ac:dyDescent="0.25">
      <c r="A117" s="6"/>
      <c r="B117" s="127"/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6"/>
    </row>
    <row r="118" spans="1:14" x14ac:dyDescent="0.25">
      <c r="A118" s="6"/>
      <c r="B118" s="127"/>
      <c r="C118" s="127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6"/>
    </row>
    <row r="119" spans="1:14" x14ac:dyDescent="0.25">
      <c r="A119" s="6"/>
      <c r="B119" s="127"/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6"/>
    </row>
    <row r="120" spans="1:14" x14ac:dyDescent="0.25">
      <c r="A120" s="6"/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6"/>
    </row>
    <row r="121" spans="1:14" x14ac:dyDescent="0.25">
      <c r="A121" s="6"/>
      <c r="B121" s="127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6"/>
    </row>
    <row r="122" spans="1:14" x14ac:dyDescent="0.25">
      <c r="A122" s="6"/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6"/>
    </row>
    <row r="123" spans="1:14" x14ac:dyDescent="0.25">
      <c r="A123" s="6"/>
      <c r="B123" s="127"/>
      <c r="C123" s="127"/>
      <c r="D123" s="127"/>
      <c r="E123" s="127"/>
      <c r="F123" s="127"/>
      <c r="G123" s="127"/>
      <c r="H123" s="127"/>
      <c r="I123" s="127"/>
      <c r="J123" s="127"/>
      <c r="K123" s="127"/>
      <c r="L123" s="127"/>
      <c r="M123" s="127"/>
      <c r="N123" s="6"/>
    </row>
    <row r="124" spans="1:14" x14ac:dyDescent="0.25">
      <c r="A124" s="6"/>
      <c r="B124" s="127"/>
      <c r="C124" s="127"/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6"/>
    </row>
    <row r="125" spans="1:14" x14ac:dyDescent="0.25">
      <c r="A125" s="6"/>
      <c r="B125" s="127"/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6"/>
    </row>
    <row r="126" spans="1:14" x14ac:dyDescent="0.25">
      <c r="A126" s="6"/>
      <c r="B126" s="127"/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6"/>
    </row>
    <row r="127" spans="1:14" x14ac:dyDescent="0.25">
      <c r="A127" s="6"/>
      <c r="B127" s="127"/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6"/>
    </row>
    <row r="128" spans="1:14" x14ac:dyDescent="0.25">
      <c r="A128" s="6"/>
      <c r="B128" s="127"/>
      <c r="C128" s="127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6"/>
    </row>
    <row r="129" spans="1:14" x14ac:dyDescent="0.25">
      <c r="A129" s="6"/>
      <c r="B129" s="127"/>
      <c r="C129" s="127"/>
      <c r="D129" s="127"/>
      <c r="E129" s="127"/>
      <c r="F129" s="127"/>
      <c r="G129" s="127"/>
      <c r="H129" s="127"/>
      <c r="I129" s="127"/>
      <c r="J129" s="127"/>
      <c r="K129" s="127"/>
      <c r="L129" s="127"/>
      <c r="M129" s="127"/>
      <c r="N129" s="6"/>
    </row>
    <row r="130" spans="1:14" x14ac:dyDescent="0.25">
      <c r="A130" s="6"/>
      <c r="B130" s="127"/>
      <c r="C130" s="127"/>
      <c r="D130" s="127"/>
      <c r="E130" s="127"/>
      <c r="F130" s="127"/>
      <c r="G130" s="127"/>
      <c r="H130" s="127"/>
      <c r="I130" s="127"/>
      <c r="J130" s="127"/>
      <c r="K130" s="127"/>
      <c r="L130" s="127"/>
      <c r="M130" s="127"/>
      <c r="N130" s="6"/>
    </row>
    <row r="131" spans="1:14" x14ac:dyDescent="0.25">
      <c r="A131" s="6"/>
      <c r="B131" s="127"/>
      <c r="C131" s="127"/>
      <c r="D131" s="127"/>
      <c r="E131" s="127"/>
      <c r="F131" s="127"/>
      <c r="G131" s="127"/>
      <c r="H131" s="127"/>
      <c r="I131" s="127"/>
      <c r="J131" s="127"/>
      <c r="K131" s="127"/>
      <c r="L131" s="127"/>
      <c r="M131" s="127"/>
      <c r="N131" s="6"/>
    </row>
    <row r="132" spans="1:14" ht="12" customHeight="1" x14ac:dyDescent="0.25">
      <c r="A132" s="6"/>
      <c r="B132" s="127"/>
      <c r="C132" s="127"/>
      <c r="D132" s="127"/>
      <c r="E132" s="127"/>
      <c r="F132" s="127"/>
      <c r="G132" s="127"/>
      <c r="H132" s="127"/>
      <c r="I132" s="127"/>
      <c r="J132" s="127"/>
      <c r="K132" s="127"/>
      <c r="L132" s="127"/>
      <c r="M132" s="127"/>
      <c r="N132" s="6"/>
    </row>
    <row r="133" spans="1:14" ht="11.25" customHeight="1" x14ac:dyDescent="0.25">
      <c r="A133" s="6"/>
      <c r="B133" s="127"/>
      <c r="C133" s="127"/>
      <c r="D133" s="127"/>
      <c r="E133" s="127"/>
      <c r="F133" s="127"/>
      <c r="G133" s="127"/>
      <c r="H133" s="127"/>
      <c r="I133" s="127"/>
      <c r="J133" s="127"/>
      <c r="K133" s="127"/>
      <c r="L133" s="127"/>
      <c r="M133" s="127"/>
      <c r="N133" s="6"/>
    </row>
    <row r="134" spans="1:14" x14ac:dyDescent="0.25">
      <c r="A134" s="6"/>
      <c r="B134" s="127"/>
      <c r="C134" s="127"/>
      <c r="D134" s="127"/>
      <c r="E134" s="127"/>
      <c r="F134" s="127"/>
      <c r="G134" s="127"/>
      <c r="H134" s="127"/>
      <c r="I134" s="127"/>
      <c r="J134" s="127"/>
      <c r="K134" s="127"/>
      <c r="L134" s="127"/>
      <c r="M134" s="127"/>
      <c r="N134" s="6"/>
    </row>
    <row r="135" spans="1:14" ht="10.5" customHeight="1" x14ac:dyDescent="0.25">
      <c r="A135" s="6"/>
      <c r="B135" s="127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6"/>
    </row>
    <row r="136" spans="1:14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17" t="s">
        <v>59</v>
      </c>
      <c r="L136" s="63"/>
      <c r="M136" s="63"/>
      <c r="N136" s="12"/>
    </row>
    <row r="137" spans="1:14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63"/>
      <c r="L137" s="63"/>
      <c r="M137" s="63"/>
      <c r="N137" s="12"/>
    </row>
  </sheetData>
  <sheetProtection algorithmName="SHA-512" hashValue="lC4CC8T0rwLYR5MkwT67mBQ93klQRhp6X4U60+thgVLdvocksZw8M1uvmpwnd/rl+uxdMNCfFBPPJj3uoduIVg==" saltValue="wBsMyr4HSNO7swOEG7jg2w==" spinCount="100000" sheet="1" objects="1" scenarios="1"/>
  <mergeCells count="116">
    <mergeCell ref="B97:M135"/>
    <mergeCell ref="K136:M137"/>
    <mergeCell ref="J89:M89"/>
    <mergeCell ref="J91:M91"/>
    <mergeCell ref="B92:M92"/>
    <mergeCell ref="B93:I94"/>
    <mergeCell ref="J93:M94"/>
    <mergeCell ref="B96:M96"/>
    <mergeCell ref="J81:M81"/>
    <mergeCell ref="J82:M82"/>
    <mergeCell ref="J83:M84"/>
    <mergeCell ref="J85:M85"/>
    <mergeCell ref="J86:M87"/>
    <mergeCell ref="J88:M88"/>
    <mergeCell ref="K69:M70"/>
    <mergeCell ref="J71:M75"/>
    <mergeCell ref="B77:M77"/>
    <mergeCell ref="J78:M78"/>
    <mergeCell ref="J79:M79"/>
    <mergeCell ref="J80:M80"/>
    <mergeCell ref="E63:F63"/>
    <mergeCell ref="J65:L65"/>
    <mergeCell ref="J66:L66"/>
    <mergeCell ref="J67:L67"/>
    <mergeCell ref="L54:M54"/>
    <mergeCell ref="L55:M55"/>
    <mergeCell ref="B58:C58"/>
    <mergeCell ref="D58:M58"/>
    <mergeCell ref="B59:C61"/>
    <mergeCell ref="D59:M61"/>
    <mergeCell ref="E52:K52"/>
    <mergeCell ref="L52:M52"/>
    <mergeCell ref="D53:K53"/>
    <mergeCell ref="L53:M53"/>
    <mergeCell ref="B49:H49"/>
    <mergeCell ref="L49:M49"/>
    <mergeCell ref="D51:K51"/>
    <mergeCell ref="L51:M51"/>
    <mergeCell ref="B47:H47"/>
    <mergeCell ref="L47:M47"/>
    <mergeCell ref="B48:H48"/>
    <mergeCell ref="L48:M48"/>
    <mergeCell ref="B45:H45"/>
    <mergeCell ref="L45:M45"/>
    <mergeCell ref="B46:H46"/>
    <mergeCell ref="L46:M46"/>
    <mergeCell ref="B43:H43"/>
    <mergeCell ref="L43:M43"/>
    <mergeCell ref="B44:H44"/>
    <mergeCell ref="L44:M44"/>
    <mergeCell ref="B41:H41"/>
    <mergeCell ref="L41:M41"/>
    <mergeCell ref="B42:H42"/>
    <mergeCell ref="L42:M42"/>
    <mergeCell ref="E38:H38"/>
    <mergeCell ref="L38:M38"/>
    <mergeCell ref="B40:K40"/>
    <mergeCell ref="L40:M40"/>
    <mergeCell ref="E30:H30"/>
    <mergeCell ref="L30:M30"/>
    <mergeCell ref="C34:J36"/>
    <mergeCell ref="L36:M36"/>
    <mergeCell ref="E37:H37"/>
    <mergeCell ref="L37:M37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3 I37:I38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69" r:id="rId1" xr:uid="{6FDA2144-C464-4CA6-B1F5-A917B5AC25B8}"/>
    <hyperlink ref="K136" r:id="rId2" xr:uid="{DDB995E0-8301-459F-9428-7048A1781177}"/>
  </hyperlinks>
  <pageMargins left="0.7" right="0.7" top="0.75" bottom="0.75" header="0.3" footer="0.3"/>
  <pageSetup paperSize="9" scale="77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IKVA HÁZ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HAJNAL-BURKALI Éva</dc:creator>
  <cp:lastModifiedBy>CSONGRÁDI Dorina</cp:lastModifiedBy>
  <dcterms:created xsi:type="dcterms:W3CDTF">2026-04-28T06:02:01Z</dcterms:created>
  <dcterms:modified xsi:type="dcterms:W3CDTF">2026-04-28T08:57:37Z</dcterms:modified>
</cp:coreProperties>
</file>