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wsrv.kp.leier.eu\users$\fajkuszm\Desktop\AJÁNLATOK 2025\Típusház_fixált\Garázsok\"/>
    </mc:Choice>
  </mc:AlternateContent>
  <bookViews>
    <workbookView xWindow="0" yWindow="0" windowWidth="28800" windowHeight="12300"/>
  </bookViews>
  <sheets>
    <sheet name="GARÁZS II_2." sheetId="1" r:id="rId1"/>
  </sheets>
  <definedNames>
    <definedName name="_xlnm._FilterDatabase" localSheetId="0" hidden="1">'GARÁZS II_2.'!#REF!</definedName>
    <definedName name="_xlnm.Print_Area" localSheetId="0">'GARÁZS II_2.'!$A$1:$N$139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6" i="1"/>
  <c r="L55" i="1"/>
  <c r="L50" i="1"/>
  <c r="L49" i="1"/>
  <c r="L48" i="1"/>
  <c r="L47" i="1"/>
  <c r="L46" i="1"/>
  <c r="L45" i="1"/>
  <c r="L44" i="1"/>
  <c r="L43" i="1"/>
  <c r="L42" i="1"/>
  <c r="L39" i="1"/>
  <c r="L38" i="1"/>
  <c r="L37" i="1"/>
  <c r="L33" i="1"/>
  <c r="L22" i="1"/>
  <c r="L20" i="1"/>
  <c r="L19" i="1"/>
  <c r="L18" i="1"/>
  <c r="L21" i="1" l="1"/>
  <c r="L52" i="1" s="1"/>
  <c r="L53" i="1" l="1"/>
  <c r="L54" i="1" s="1"/>
  <c r="L56" i="1" s="1"/>
</calcChain>
</file>

<file path=xl/sharedStrings.xml><?xml version="1.0" encoding="utf-8"?>
<sst xmlns="http://schemas.openxmlformats.org/spreadsheetml/2006/main" count="158" uniqueCount="82">
  <si>
    <t>GARÁZS II/II. 
Típus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</si>
  <si>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</si>
  <si>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</si>
  <si>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</si>
  <si>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</si>
  <si>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</si>
  <si>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</si>
  <si>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</si>
  <si>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</si>
  <si>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</si>
  <si>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</si>
  <si>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</si>
  <si>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</si>
  <si>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</si>
  <si>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</si>
  <si>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</si>
  <si>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</si>
  <si>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</si>
  <si>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</si>
  <si>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</si>
  <si>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</si>
  <si>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</si>
  <si>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</si>
  <si>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</si>
  <si>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</si>
  <si>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</si>
  <si>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</si>
  <si>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</si>
  <si>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KÉREGFAL (LKF)</t>
  </si>
  <si>
    <t>LEIER MESTERPANEL (LMP)</t>
  </si>
  <si>
    <t>LEIER ELŐREGYÁRTOTT VASBETON ELEM (LEV)</t>
  </si>
  <si>
    <t>ZSALUZÓELEM 30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</si>
  <si>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</si>
  <si>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</si>
  <si>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</si>
  <si>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</si>
  <si>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</si>
  <si>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</si>
  <si>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</si>
  <si>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</si>
  <si>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</si>
  <si>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</si>
  <si>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</si>
  <si>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</si>
  <si>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</si>
  <si>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</si>
  <si>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</si>
  <si>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</si>
  <si>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</si>
  <si>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</si>
  <si>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</si>
  <si>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</si>
  <si>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</si>
  <si>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</si>
  <si>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</si>
  <si>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</si>
  <si>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6.500 Ft + ÁFA / raklap</t>
  </si>
  <si>
    <t>LEIER cserép csomagolási díj</t>
  </si>
  <si>
    <t>4.000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</si>
  <si>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</si>
  <si>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</si>
  <si>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Calibri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</si>
  <si>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</si>
  <si>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</si>
  <si>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</si>
  <si>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</si>
  <si>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</si>
  <si>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</si>
  <si>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</si>
  <si>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</si>
  <si>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</si>
  <si>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</si>
  <si>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</si>
  <si>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Részleges kiterheltségű (24 tonna) szerelvény megkezdett 12 tonna feletti megrendelt árunál, lerakodási helyszínenként</t>
  </si>
  <si>
    <t>8.000 Ft + ÁFA</t>
  </si>
  <si>
    <t>ÁLTALÁNOS SZERZŐDÉSI FELTÉTELEK</t>
  </si>
  <si>
    <t xml:space="preserve">1. Általános feltételek 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 vételével eljárni. A jelen okiratban foglaltaktól eltérni a felek írásbeli megállapodásával lehet, a vevő ettől eltérő egyedi, vagy általános üzleti feltétele csak a Leier írásbeli elfogadó nyilatkozata esetén alkalmazható. 
2. Árak, árajánlatok 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 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30 %-nak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 
4. Átvétel, teljesítés 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     Amennyiben a vevő fuvarozója a gyártó felszólítása ellenére túlsúlyos rakományként szállítja el a terméket, köteles a gyártó ebből eredő kárát megtéríteni. A vevő által szervezendő szállítással megrendelt tételeket a visszaigazolásban megadott szállítási határidőt követő 2 héten belül el kell szállítani.  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 fuvareszközvárakozásért a Leier állásidő díjat számít fel.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Leier a Leier tégla- és Leier piros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  
5. Fizetési feltételek 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 
6. Reklamáció, garancia, szavatosság 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terméket gyártó gyárban, a hiba pontos megjelölésével, az azt igazoló fotókkal, a szavatossági igény pontos megjelölésével. Reklamációját a http://reklamacio.leier.hu/ honlapon is előterjesztheti.  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térburkolóköveknél a színkomponensek aránya, illetve a darabsúly kisebb eltérése nem képezheti minőségi kifogás alapját. Melírozott térkövek esetén a melírozás nem az egyes kövek felületén, hanem a teljes burkolt felületen jelentkezik. A reklamáción alapuló fizetési visszatartások - a minőségi kifogás megalapozatlansága esetén - késedelmes fizetésnek minősülnek és az erre vonatkozó jogkövetkezményeket vonják maguk után. 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 elvégezze.    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 
7. Személyes adatok kezelése 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 
8. Egyéb rendelkezések.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 </t>
  </si>
  <si>
    <t/>
  </si>
  <si>
    <t>-</t>
  </si>
  <si>
    <t>m2</t>
  </si>
  <si>
    <t>db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</si>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</sst>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[$-F800]dddd\,\ mmmm\ dd\,\ yyyy"/>
    <numFmt numFmtId="166" formatCode="#&quot; db&quot;"/>
    <numFmt numFmtId="167" formatCode="#,##0&quot; Ft&quot;"/>
  </numFmts>
  <fonts count="31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Calibri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Calibri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5.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22" fillId="0" borderId="0"/>
    <xf numFmtId="0" fontId="27" fillId="0" borderId="0" applyNumberFormat="0" applyFill="0" applyBorder="0" applyAlignment="0" applyProtection="0"/>
  </cellStyleXfs>
  <cellXfs count="128">
    <xf numFmtId="0" fontId="0" fillId="0" borderId="0" xfId="0"/>
    <xf numFmtId="0" fontId="2" fillId="2" borderId="0" xfId="2" applyFont="1" applyFill="1" applyBorder="1" applyAlignment="1" applyProtection="1">
      <alignment vertical="center" wrapText="1"/>
    </xf>
    <xf numFmtId="0" fontId="0" fillId="2" borderId="0" xfId="0" applyFill="1" applyProtection="1"/>
    <xf numFmtId="0" fontId="4" fillId="2" borderId="0" xfId="0" applyFont="1" applyFill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1" fillId="3" borderId="0" xfId="2" applyNumberFormat="1" applyFont="1" applyFill="1" applyBorder="1" applyAlignment="1" applyProtection="1">
      <alignment vertical="center" wrapText="1"/>
    </xf>
    <xf numFmtId="0" fontId="12" fillId="3" borderId="0" xfId="2" applyNumberFormat="1" applyFont="1" applyFill="1" applyBorder="1" applyAlignment="1" applyProtection="1">
      <alignment horizontal="left" shrinkToFit="1"/>
    </xf>
    <xf numFmtId="0" fontId="13" fillId="3" borderId="0" xfId="2" applyNumberFormat="1" applyFont="1" applyFill="1" applyBorder="1" applyAlignment="1" applyProtection="1">
      <alignment horizontal="center" vertical="center" wrapText="1"/>
    </xf>
    <xf numFmtId="0" fontId="14" fillId="3" borderId="0" xfId="2" applyNumberFormat="1" applyFont="1" applyFill="1" applyBorder="1" applyAlignment="1" applyProtection="1">
      <alignment shrinkToFit="1"/>
    </xf>
    <xf numFmtId="0" fontId="15" fillId="3" borderId="0" xfId="2" applyNumberFormat="1" applyFont="1" applyFill="1" applyBorder="1" applyAlignment="1" applyProtection="1">
      <alignment horizontal="right"/>
    </xf>
    <xf numFmtId="0" fontId="17" fillId="3" borderId="0" xfId="2" applyNumberFormat="1" applyFont="1" applyFill="1" applyBorder="1" applyAlignment="1" applyProtection="1">
      <alignment horizontal="right" shrinkToFit="1"/>
    </xf>
    <xf numFmtId="165" fontId="15" fillId="3" borderId="0" xfId="2" applyNumberFormat="1" applyFont="1" applyFill="1" applyBorder="1" applyAlignment="1" applyProtection="1">
      <alignment horizontal="right" vertical="top" wrapText="1"/>
    </xf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left" shrinkToFit="1"/>
    </xf>
    <xf numFmtId="0" fontId="7" fillId="3" borderId="0" xfId="0" applyFont="1" applyFill="1" applyProtection="1"/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166" fontId="9" fillId="4" borderId="1" xfId="3" applyNumberFormat="1" applyFont="1" applyFill="1" applyBorder="1" applyAlignment="1" applyProtection="1">
      <alignment horizontal="center"/>
    </xf>
    <xf numFmtId="0" fontId="9" fillId="4" borderId="1" xfId="3" applyNumberFormat="1" applyFont="1" applyFill="1" applyBorder="1" applyAlignment="1" applyProtection="1">
      <alignment horizontal="center"/>
    </xf>
    <xf numFmtId="166" fontId="9" fillId="4" borderId="2" xfId="3" applyNumberFormat="1" applyFont="1" applyFill="1" applyBorder="1" applyAlignment="1" applyProtection="1">
      <alignment horizontal="left" shrinkToFit="1"/>
    </xf>
    <xf numFmtId="166" fontId="9" fillId="4" borderId="3" xfId="3" applyNumberFormat="1" applyFont="1" applyFill="1" applyBorder="1" applyAlignment="1" applyProtection="1">
      <alignment horizontal="left" shrinkToFit="1"/>
    </xf>
    <xf numFmtId="166" fontId="9" fillId="4" borderId="4" xfId="3" applyNumberFormat="1" applyFont="1" applyFill="1" applyBorder="1" applyAlignment="1" applyProtection="1">
      <alignment horizontal="left" shrinkToFit="1"/>
    </xf>
    <xf numFmtId="167" fontId="9" fillId="4" borderId="1" xfId="3" applyNumberFormat="1" applyFont="1" applyFill="1" applyBorder="1" applyAlignment="1" applyProtection="1">
      <alignment horizontal="right"/>
    </xf>
    <xf numFmtId="2" fontId="9" fillId="4" borderId="1" xfId="3" applyNumberFormat="1" applyFont="1" applyFill="1" applyBorder="1" applyAlignment="1" applyProtection="1">
      <alignment horizontal="right"/>
    </xf>
    <xf numFmtId="167" fontId="9" fillId="3" borderId="2" xfId="3" applyNumberFormat="1" applyFont="1" applyFill="1" applyBorder="1" applyAlignment="1" applyProtection="1">
      <alignment horizontal="right"/>
    </xf>
    <xf numFmtId="167" fontId="9" fillId="3" borderId="4" xfId="3" applyNumberFormat="1" applyFont="1" applyFill="1" applyBorder="1" applyAlignment="1" applyProtection="1">
      <alignment horizontal="right"/>
    </xf>
    <xf numFmtId="166" fontId="9" fillId="4" borderId="5" xfId="3" applyNumberFormat="1" applyFont="1" applyFill="1" applyBorder="1" applyAlignment="1" applyProtection="1">
      <alignment horizontal="center"/>
    </xf>
    <xf numFmtId="166" fontId="9" fillId="4" borderId="6" xfId="3" applyNumberFormat="1" applyFont="1" applyFill="1" applyBorder="1" applyAlignment="1" applyProtection="1">
      <alignment horizontal="left" shrinkToFit="1"/>
    </xf>
    <xf numFmtId="166" fontId="9" fillId="4" borderId="7" xfId="3" applyNumberFormat="1" applyFont="1" applyFill="1" applyBorder="1" applyAlignment="1" applyProtection="1">
      <alignment horizontal="left" shrinkToFit="1"/>
    </xf>
    <xf numFmtId="166" fontId="9" fillId="4" borderId="8" xfId="3" applyNumberFormat="1" applyFont="1" applyFill="1" applyBorder="1" applyAlignment="1" applyProtection="1">
      <alignment horizontal="left" shrinkToFit="1"/>
    </xf>
    <xf numFmtId="2" fontId="9" fillId="4" borderId="5" xfId="3" applyNumberFormat="1" applyFont="1" applyFill="1" applyBorder="1" applyAlignment="1" applyProtection="1">
      <alignment horizontal="right"/>
    </xf>
    <xf numFmtId="167" fontId="9" fillId="3" borderId="6" xfId="3" applyNumberFormat="1" applyFont="1" applyFill="1" applyBorder="1" applyAlignment="1" applyProtection="1">
      <alignment horizontal="right"/>
    </xf>
    <xf numFmtId="167" fontId="9" fillId="3" borderId="8" xfId="3" applyNumberFormat="1" applyFont="1" applyFill="1" applyBorder="1" applyAlignment="1" applyProtection="1">
      <alignment horizontal="right"/>
    </xf>
    <xf numFmtId="167" fontId="9" fillId="4" borderId="5" xfId="3" applyNumberFormat="1" applyFont="1" applyFill="1" applyBorder="1" applyAlignment="1" applyProtection="1">
      <alignment horizontal="right"/>
    </xf>
    <xf numFmtId="166" fontId="9" fillId="4" borderId="6" xfId="3" applyNumberFormat="1" applyFont="1" applyFill="1" applyBorder="1" applyAlignment="1" applyProtection="1">
      <alignment horizontal="left" shrinkToFit="1"/>
    </xf>
    <xf numFmtId="166" fontId="9" fillId="4" borderId="7" xfId="3" applyNumberFormat="1" applyFont="1" applyFill="1" applyBorder="1" applyAlignment="1" applyProtection="1">
      <alignment horizontal="left" shrinkToFit="1"/>
    </xf>
    <xf numFmtId="166" fontId="9" fillId="4" borderId="8" xfId="3" applyNumberFormat="1" applyFont="1" applyFill="1" applyBorder="1" applyAlignment="1" applyProtection="1">
      <alignment horizontal="left" shrinkToFit="1"/>
    </xf>
    <xf numFmtId="167" fontId="9" fillId="3" borderId="6" xfId="3" applyNumberFormat="1" applyFont="1" applyFill="1" applyBorder="1" applyAlignment="1" applyProtection="1">
      <alignment horizontal="right"/>
    </xf>
    <xf numFmtId="167" fontId="9" fillId="3" borderId="8" xfId="3" applyNumberFormat="1" applyFont="1" applyFill="1" applyBorder="1" applyAlignment="1" applyProtection="1">
      <alignment horizontal="right"/>
    </xf>
    <xf numFmtId="1" fontId="9" fillId="4" borderId="5" xfId="3" applyNumberFormat="1" applyFont="1" applyFill="1" applyBorder="1" applyAlignment="1" applyProtection="1">
      <alignment horizontal="righ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166" fontId="23" fillId="4" borderId="1" xfId="3" applyNumberFormat="1" applyFont="1" applyFill="1" applyBorder="1" applyAlignment="1" applyProtection="1">
      <alignment horizontal="left"/>
    </xf>
    <xf numFmtId="166" fontId="9" fillId="3" borderId="2" xfId="3" applyNumberFormat="1" applyFont="1" applyFill="1" applyBorder="1" applyAlignment="1" applyProtection="1">
      <alignment horizontal="right"/>
    </xf>
    <xf numFmtId="166" fontId="9" fillId="3" borderId="4" xfId="3" applyNumberFormat="1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left" shrinkToFit="1"/>
    </xf>
    <xf numFmtId="0" fontId="0" fillId="0" borderId="1" xfId="0" applyBorder="1" applyAlignment="1" applyProtection="1">
      <alignment horizontal="center"/>
    </xf>
    <xf numFmtId="167" fontId="9" fillId="3" borderId="1" xfId="3" applyNumberFormat="1" applyFont="1" applyFill="1" applyBorder="1" applyAlignment="1" applyProtection="1">
      <alignment horizontal="right"/>
    </xf>
    <xf numFmtId="0" fontId="0" fillId="3" borderId="0" xfId="0" applyFill="1" applyAlignment="1" applyProtection="1">
      <alignment horizontal="right"/>
    </xf>
    <xf numFmtId="166" fontId="21" fillId="4" borderId="1" xfId="3" applyNumberFormat="1" applyFont="1" applyFill="1" applyBorder="1" applyAlignment="1" applyProtection="1">
      <alignment horizontal="left"/>
    </xf>
    <xf numFmtId="166" fontId="21" fillId="4" borderId="2" xfId="3" applyNumberFormat="1" applyFont="1" applyFill="1" applyBorder="1" applyAlignment="1" applyProtection="1">
      <alignment horizontal="left"/>
    </xf>
    <xf numFmtId="166" fontId="9" fillId="4" borderId="2" xfId="3" applyNumberFormat="1" applyFont="1" applyFill="1" applyBorder="1" applyAlignment="1" applyProtection="1">
      <alignment horizontal="center"/>
    </xf>
    <xf numFmtId="166" fontId="9" fillId="4" borderId="3" xfId="3" applyNumberFormat="1" applyFont="1" applyFill="1" applyBorder="1" applyAlignment="1" applyProtection="1">
      <alignment horizontal="center"/>
    </xf>
    <xf numFmtId="166" fontId="9" fillId="4" borderId="4" xfId="3" applyNumberFormat="1" applyFont="1" applyFill="1" applyBorder="1" applyAlignment="1" applyProtection="1">
      <alignment horizontal="center"/>
    </xf>
    <xf numFmtId="9" fontId="21" fillId="0" borderId="2" xfId="1" applyFont="1" applyFill="1" applyBorder="1" applyAlignment="1" applyProtection="1">
      <alignment horizontal="center"/>
    </xf>
    <xf numFmtId="166" fontId="9" fillId="0" borderId="3" xfId="3" applyNumberFormat="1" applyFont="1" applyFill="1" applyBorder="1" applyAlignment="1" applyProtection="1">
      <alignment horizontal="center"/>
    </xf>
    <xf numFmtId="166" fontId="9" fillId="0" borderId="4" xfId="3" applyNumberFormat="1" applyFont="1" applyFill="1" applyBorder="1" applyAlignment="1" applyProtection="1">
      <alignment horizontal="center"/>
    </xf>
    <xf numFmtId="167" fontId="21" fillId="3" borderId="6" xfId="3" applyNumberFormat="1" applyFont="1" applyFill="1" applyBorder="1" applyAlignment="1" applyProtection="1">
      <alignment horizontal="right"/>
    </xf>
    <xf numFmtId="167" fontId="21" fillId="3" borderId="8" xfId="3" applyNumberFormat="1" applyFont="1" applyFill="1" applyBorder="1" applyAlignment="1" applyProtection="1">
      <alignment horizontal="right"/>
    </xf>
    <xf numFmtId="166" fontId="21" fillId="4" borderId="2" xfId="3" applyNumberFormat="1" applyFont="1" applyFill="1" applyBorder="1" applyAlignment="1" applyProtection="1"/>
    <xf numFmtId="166" fontId="21" fillId="4" borderId="3" xfId="3" applyNumberFormat="1" applyFont="1" applyFill="1" applyBorder="1" applyAlignment="1" applyProtection="1"/>
    <xf numFmtId="166" fontId="9" fillId="4" borderId="3" xfId="3" applyNumberFormat="1" applyFont="1" applyFill="1" applyBorder="1" applyAlignment="1" applyProtection="1"/>
    <xf numFmtId="166" fontId="9" fillId="4" borderId="4" xfId="3" applyNumberFormat="1" applyFont="1" applyFill="1" applyBorder="1" applyAlignment="1" applyProtection="1"/>
    <xf numFmtId="166" fontId="9" fillId="4" borderId="2" xfId="3" applyNumberFormat="1" applyFont="1" applyFill="1" applyBorder="1" applyAlignment="1" applyProtection="1"/>
    <xf numFmtId="0" fontId="0" fillId="5" borderId="0" xfId="0" applyFill="1" applyProtection="1"/>
    <xf numFmtId="0" fontId="8" fillId="5" borderId="0" xfId="0" applyFont="1" applyFill="1" applyProtection="1"/>
    <xf numFmtId="0" fontId="10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vertical="top" wrapText="1"/>
    </xf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wrapText="1"/>
    </xf>
    <xf numFmtId="0" fontId="0" fillId="5" borderId="0" xfId="0" applyFill="1" applyAlignment="1" applyProtection="1">
      <alignment horizontal="center"/>
    </xf>
    <xf numFmtId="0" fontId="25" fillId="5" borderId="0" xfId="3" applyFont="1" applyFill="1" applyBorder="1" applyAlignment="1" applyProtection="1">
      <alignment horizontal="justify" vertical="top" wrapText="1"/>
    </xf>
    <xf numFmtId="49" fontId="26" fillId="5" borderId="9" xfId="3" applyNumberFormat="1" applyFont="1" applyFill="1" applyBorder="1" applyAlignment="1" applyProtection="1"/>
    <xf numFmtId="0" fontId="0" fillId="0" borderId="0" xfId="0" applyFill="1" applyProtection="1"/>
    <xf numFmtId="0" fontId="0" fillId="0" borderId="10" xfId="0" applyBorder="1" applyAlignment="1" applyProtection="1">
      <alignment horizontal="center"/>
    </xf>
    <xf numFmtId="0" fontId="24" fillId="0" borderId="11" xfId="0" applyFont="1" applyBorder="1" applyAlignment="1" applyProtection="1">
      <alignment horizontal="center"/>
    </xf>
    <xf numFmtId="0" fontId="24" fillId="0" borderId="12" xfId="0" applyFont="1" applyBorder="1" applyAlignment="1" applyProtection="1">
      <alignment horizontal="center"/>
    </xf>
    <xf numFmtId="0" fontId="24" fillId="0" borderId="13" xfId="0" applyFont="1" applyBorder="1" applyAlignment="1" applyProtection="1">
      <alignment horizontal="center"/>
    </xf>
    <xf numFmtId="0" fontId="5" fillId="2" borderId="0" xfId="4" applyFont="1" applyFill="1" applyAlignment="1" applyProtection="1">
      <alignment horizontal="center" vertical="center"/>
    </xf>
    <xf numFmtId="0" fontId="28" fillId="3" borderId="0" xfId="0" applyFont="1" applyFill="1" applyAlignment="1" applyProtection="1">
      <alignment horizontal="center" vertical="center"/>
    </xf>
    <xf numFmtId="0" fontId="0" fillId="0" borderId="7" xfId="0" applyBorder="1" applyAlignment="1" applyProtection="1"/>
    <xf numFmtId="0" fontId="0" fillId="0" borderId="7" xfId="0" applyBorder="1" applyAlignment="1" applyProtection="1">
      <alignment shrinkToFit="1"/>
    </xf>
    <xf numFmtId="0" fontId="0" fillId="5" borderId="7" xfId="0" applyFill="1" applyBorder="1" applyAlignment="1" applyProtection="1">
      <alignment shrinkToFit="1"/>
    </xf>
    <xf numFmtId="0" fontId="0" fillId="5" borderId="7" xfId="0" applyFill="1" applyBorder="1" applyProtection="1"/>
    <xf numFmtId="0" fontId="0" fillId="5" borderId="7" xfId="0" applyFill="1" applyBorder="1" applyAlignment="1" applyProtection="1">
      <alignment horizontal="center"/>
    </xf>
    <xf numFmtId="0" fontId="0" fillId="5" borderId="9" xfId="0" applyFill="1" applyBorder="1" applyProtection="1"/>
    <xf numFmtId="0" fontId="0" fillId="5" borderId="9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5" borderId="14" xfId="0" applyFill="1" applyBorder="1" applyProtection="1"/>
    <xf numFmtId="0" fontId="0" fillId="5" borderId="14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left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left" wrapText="1"/>
    </xf>
    <xf numFmtId="0" fontId="0" fillId="5" borderId="14" xfId="0" applyFill="1" applyBorder="1" applyAlignment="1" applyProtection="1">
      <alignment horizontal="center" vertical="center" wrapText="1"/>
    </xf>
    <xf numFmtId="0" fontId="28" fillId="5" borderId="0" xfId="0" applyFont="1" applyFill="1" applyAlignment="1" applyProtection="1">
      <alignment vertical="center"/>
    </xf>
    <xf numFmtId="0" fontId="30" fillId="5" borderId="0" xfId="0" applyFont="1" applyFill="1" applyAlignment="1" applyProtection="1">
      <alignment horizontal="left" vertical="top" wrapText="1"/>
    </xf>
    <xf numFmtId="0" fontId="0" fillId="0" borderId="0" xfId="0" applyProtection="1">
      <protection locked="0"/>
    </xf>
    <xf numFmtId="0" fontId="12" fillId="3" borderId="0" xfId="2" applyNumberFormat="1" applyFont="1" applyFill="1" applyBorder="1" applyAlignment="1" applyProtection="1">
      <alignment horizontal="left" shrinkToFit="1"/>
      <protection locked="0"/>
    </xf>
    <xf numFmtId="0" fontId="14" fillId="3" borderId="0" xfId="2" applyNumberFormat="1" applyFont="1" applyFill="1" applyBorder="1" applyAlignment="1" applyProtection="1">
      <alignment shrinkToFit="1"/>
      <protection locked="0"/>
    </xf>
    <xf numFmtId="0" fontId="14" fillId="3" borderId="0" xfId="2" applyNumberFormat="1" applyFont="1" applyFill="1" applyBorder="1" applyAlignment="1" applyProtection="1">
      <alignment horizontal="center" shrinkToFit="1"/>
      <protection locked="0"/>
    </xf>
    <xf numFmtId="0" fontId="16" fillId="3" borderId="0" xfId="2" applyNumberFormat="1" applyFont="1" applyFill="1" applyBorder="1" applyAlignment="1" applyProtection="1">
      <alignment horizontal="right"/>
      <protection locked="0"/>
    </xf>
    <xf numFmtId="0" fontId="16" fillId="3" borderId="0" xfId="2" applyNumberFormat="1" applyFont="1" applyFill="1" applyBorder="1" applyAlignment="1" applyProtection="1">
      <alignment horizontal="right" shrinkToFit="1"/>
      <protection locked="0"/>
    </xf>
    <xf numFmtId="0" fontId="15" fillId="3" borderId="0" xfId="2" applyNumberFormat="1" applyFont="1" applyFill="1" applyBorder="1" applyAlignment="1" applyProtection="1">
      <alignment wrapText="1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shrinkToFi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righ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14" fontId="21" fillId="0" borderId="0" xfId="0" applyNumberFormat="1" applyFont="1" applyAlignment="1" applyProtection="1">
      <alignment horizontal="right" shrinkToFit="1"/>
      <protection locked="0"/>
    </xf>
    <xf numFmtId="167" fontId="9" fillId="6" borderId="5" xfId="3" applyNumberFormat="1" applyFont="1" applyFill="1" applyBorder="1" applyAlignment="1" applyProtection="1">
      <alignment horizontal="right"/>
      <protection locked="0"/>
    </xf>
    <xf numFmtId="2" fontId="9" fillId="4" borderId="5" xfId="3" applyNumberFormat="1" applyFont="1" applyFill="1" applyBorder="1" applyAlignment="1" applyProtection="1">
      <alignment horizontal="right"/>
      <protection locked="0"/>
    </xf>
    <xf numFmtId="166" fontId="9" fillId="5" borderId="5" xfId="3" applyNumberFormat="1" applyFont="1" applyFill="1" applyBorder="1" applyAlignment="1" applyProtection="1">
      <alignment horizontal="center"/>
      <protection locked="0"/>
    </xf>
    <xf numFmtId="166" fontId="9" fillId="4" borderId="5" xfId="3" applyNumberFormat="1" applyFont="1" applyFill="1" applyBorder="1" applyAlignment="1" applyProtection="1">
      <alignment horizontal="center"/>
      <protection locked="0"/>
    </xf>
    <xf numFmtId="1" fontId="9" fillId="4" borderId="5" xfId="3" applyNumberFormat="1" applyFont="1" applyFill="1" applyBorder="1" applyAlignment="1" applyProtection="1">
      <alignment horizontal="right"/>
      <protection locked="0"/>
    </xf>
  </cellXfs>
  <cellStyles count="5">
    <cellStyle name="Hivatkozás" xfId="4" builtinId="8"/>
    <cellStyle name="Normál" xfId="0" builtinId="0"/>
    <cellStyle name="Normál 2" xfId="2"/>
    <cellStyle name="Normál 3" xfId="3"/>
    <cellStyle name="Százalék" xfId="1" builtinId="5"/>
  </cellStyles>
  <dxfs count="2"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110220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107400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137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8121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E9E"/>
  </sheetPr>
  <dimension ref="A1:AC139"/>
  <sheetViews>
    <sheetView tabSelected="1" zoomScaleNormal="100" zoomScaleSheetLayoutView="100" workbookViewId="0">
      <selection activeCell="K36" sqref="K36"/>
    </sheetView>
  </sheetViews>
  <sheetFormatPr defaultRowHeight="12.75" outlineLevelRow="1" x14ac:dyDescent="0.2"/>
  <cols>
    <col min="1" max="1" width="1.140625" style="6" customWidth="1"/>
    <col min="2" max="2" width="7.85546875" style="6" customWidth="1"/>
    <col min="3" max="3" width="8.7109375" style="6" customWidth="1"/>
    <col min="4" max="4" width="6.42578125" style="6" customWidth="1"/>
    <col min="5" max="7" width="11.140625" style="6" customWidth="1"/>
    <col min="8" max="8" width="9.5703125" style="6" customWidth="1"/>
    <col min="9" max="9" width="11.85546875" style="6" customWidth="1"/>
    <col min="10" max="10" width="11.28515625" style="6" customWidth="1"/>
    <col min="11" max="11" width="5" style="6" customWidth="1"/>
    <col min="12" max="13" width="8.28515625" style="6" customWidth="1"/>
    <col min="14" max="14" width="1.140625" style="6" customWidth="1"/>
    <col min="15" max="16384" width="9.140625" style="6"/>
  </cols>
  <sheetData>
    <row r="1" spans="1:14" ht="12.75" customHeight="1" x14ac:dyDescent="0.2">
      <c r="A1" s="1"/>
      <c r="B1" s="2"/>
      <c r="C1" s="2"/>
      <c r="D1" s="2"/>
      <c r="E1" s="2"/>
      <c r="F1" s="3" t="s">
        <v>0</v>
      </c>
      <c r="G1" s="4"/>
      <c r="H1" s="4"/>
      <c r="I1" s="4"/>
      <c r="J1" s="5" t="s">
        <v>1</v>
      </c>
      <c r="K1" s="5"/>
      <c r="L1" s="5"/>
      <c r="M1" s="5"/>
      <c r="N1" s="1"/>
    </row>
    <row r="2" spans="1:14" x14ac:dyDescent="0.2">
      <c r="A2" s="1"/>
      <c r="B2" s="2"/>
      <c r="C2" s="2"/>
      <c r="D2" s="2"/>
      <c r="E2" s="2"/>
      <c r="F2" s="4"/>
      <c r="G2" s="4"/>
      <c r="H2" s="4"/>
      <c r="I2" s="4"/>
      <c r="J2" s="5"/>
      <c r="K2" s="5"/>
      <c r="L2" s="5"/>
      <c r="M2" s="5"/>
      <c r="N2" s="1"/>
    </row>
    <row r="3" spans="1:14" x14ac:dyDescent="0.2">
      <c r="A3" s="1"/>
      <c r="B3" s="2"/>
      <c r="C3" s="2"/>
      <c r="D3" s="2"/>
      <c r="E3" s="2"/>
      <c r="F3" s="4"/>
      <c r="G3" s="4"/>
      <c r="H3" s="4"/>
      <c r="I3" s="4"/>
      <c r="J3" s="5"/>
      <c r="K3" s="5"/>
      <c r="L3" s="5"/>
      <c r="M3" s="5"/>
      <c r="N3" s="1"/>
    </row>
    <row r="4" spans="1:14" x14ac:dyDescent="0.2">
      <c r="A4" s="1"/>
      <c r="B4" s="2"/>
      <c r="C4" s="2"/>
      <c r="D4" s="2"/>
      <c r="E4" s="2"/>
      <c r="F4" s="4"/>
      <c r="G4" s="4"/>
      <c r="H4" s="4"/>
      <c r="I4" s="4"/>
      <c r="J4" s="5"/>
      <c r="K4" s="5"/>
      <c r="L4" s="5"/>
      <c r="M4" s="5"/>
      <c r="N4" s="1"/>
    </row>
    <row r="5" spans="1:14" x14ac:dyDescent="0.2">
      <c r="A5" s="1"/>
      <c r="B5" s="2"/>
      <c r="C5" s="2"/>
      <c r="D5" s="2"/>
      <c r="E5" s="2"/>
      <c r="F5" s="4"/>
      <c r="G5" s="4"/>
      <c r="H5" s="4"/>
      <c r="I5" s="4"/>
      <c r="J5" s="5"/>
      <c r="K5" s="5"/>
      <c r="L5" s="5"/>
      <c r="M5" s="5"/>
      <c r="N5" s="1"/>
    </row>
    <row r="6" spans="1:14" ht="12.75" customHeight="1" x14ac:dyDescent="0.2">
      <c r="A6" s="7"/>
      <c r="B6" s="110" t="s">
        <v>5</v>
      </c>
      <c r="C6" s="110"/>
      <c r="D6" s="110"/>
      <c r="E6" s="110"/>
      <c r="F6" s="9" t="s">
        <v>6</v>
      </c>
      <c r="G6" s="9"/>
      <c r="H6" s="9"/>
      <c r="I6" s="9"/>
      <c r="J6" s="8" t="s">
        <v>7</v>
      </c>
      <c r="K6" s="8"/>
      <c r="L6" s="8"/>
      <c r="M6" s="8"/>
      <c r="N6" s="10"/>
    </row>
    <row r="7" spans="1:14" ht="12.75" customHeight="1" x14ac:dyDescent="0.3">
      <c r="A7" s="7"/>
      <c r="B7" s="111" t="s">
        <v>2</v>
      </c>
      <c r="C7" s="112"/>
      <c r="D7" s="112"/>
      <c r="E7" s="112"/>
      <c r="F7" s="9"/>
      <c r="G7" s="9"/>
      <c r="H7" s="9"/>
      <c r="I7" s="9"/>
      <c r="J7" s="11" t="s">
        <v>8</v>
      </c>
      <c r="K7" s="113"/>
      <c r="L7" s="113"/>
      <c r="M7" s="113"/>
      <c r="N7" s="7"/>
    </row>
    <row r="8" spans="1:14" ht="12.75" customHeight="1" x14ac:dyDescent="0.3">
      <c r="A8" s="7"/>
      <c r="B8" s="111" t="s">
        <v>3</v>
      </c>
      <c r="C8" s="112"/>
      <c r="D8" s="112"/>
      <c r="E8" s="112"/>
      <c r="F8" s="9"/>
      <c r="G8" s="9"/>
      <c r="H8" s="9"/>
      <c r="I8" s="9"/>
      <c r="J8" s="12" t="s">
        <v>9</v>
      </c>
      <c r="K8" s="113"/>
      <c r="L8" s="113"/>
      <c r="M8" s="113"/>
      <c r="N8" s="7"/>
    </row>
    <row r="9" spans="1:14" ht="12.75" customHeight="1" x14ac:dyDescent="0.3">
      <c r="A9" s="7"/>
      <c r="B9" s="111" t="s">
        <v>4</v>
      </c>
      <c r="C9" s="112"/>
      <c r="D9" s="112"/>
      <c r="E9" s="112"/>
      <c r="F9" s="9"/>
      <c r="G9" s="9"/>
      <c r="H9" s="9"/>
      <c r="I9" s="9"/>
      <c r="J9" s="11" t="s">
        <v>10</v>
      </c>
      <c r="K9" s="114"/>
      <c r="L9" s="114"/>
      <c r="M9" s="114"/>
      <c r="N9" s="7"/>
    </row>
    <row r="10" spans="1:14" ht="12.75" customHeight="1" x14ac:dyDescent="0.3">
      <c r="A10" s="7"/>
      <c r="B10" s="111" t="s">
        <v>12</v>
      </c>
      <c r="C10" s="112"/>
      <c r="D10" s="112"/>
      <c r="E10" s="112"/>
      <c r="F10" s="9"/>
      <c r="G10" s="9"/>
      <c r="H10" s="9"/>
      <c r="I10" s="9"/>
      <c r="J10" s="11" t="s">
        <v>13</v>
      </c>
      <c r="K10" s="115"/>
      <c r="L10" s="115"/>
      <c r="M10" s="115"/>
      <c r="N10" s="7"/>
    </row>
    <row r="11" spans="1:14" ht="12.75" customHeight="1" x14ac:dyDescent="0.2">
      <c r="A11" s="7"/>
      <c r="B11" s="111" t="s">
        <v>14</v>
      </c>
      <c r="C11" s="112"/>
      <c r="D11" s="112"/>
      <c r="E11" s="112"/>
      <c r="F11" s="9"/>
      <c r="G11" s="9"/>
      <c r="H11" s="9"/>
      <c r="I11" s="9"/>
      <c r="J11" s="13"/>
      <c r="K11" s="13"/>
      <c r="L11" s="13"/>
      <c r="M11" s="13"/>
      <c r="N11" s="7"/>
    </row>
    <row r="12" spans="1:14" ht="4.5" customHeight="1" x14ac:dyDescent="0.2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4"/>
    </row>
    <row r="13" spans="1:14" ht="12.75" customHeight="1" x14ac:dyDescent="0.2">
      <c r="A13" s="14"/>
      <c r="B13" s="116" t="s">
        <v>11</v>
      </c>
      <c r="C13" s="116"/>
      <c r="D13" s="116"/>
      <c r="E13" s="117" t="s">
        <v>16</v>
      </c>
      <c r="F13" s="117"/>
      <c r="G13" s="117"/>
      <c r="H13" s="117"/>
      <c r="I13" s="117"/>
      <c r="J13" s="16" t="s">
        <v>15</v>
      </c>
      <c r="K13" s="16"/>
      <c r="L13" s="120"/>
      <c r="M13" s="120"/>
      <c r="N13" s="14"/>
    </row>
    <row r="14" spans="1:14" ht="12.75" customHeight="1" x14ac:dyDescent="0.2">
      <c r="A14" s="14"/>
      <c r="B14" s="118" t="s">
        <v>18</v>
      </c>
      <c r="C14" s="118"/>
      <c r="D14" s="118"/>
      <c r="E14" s="119" t="s">
        <v>77</v>
      </c>
      <c r="F14" s="119"/>
      <c r="G14" s="119"/>
      <c r="H14" s="119"/>
      <c r="I14" s="119"/>
      <c r="J14" s="17" t="s">
        <v>17</v>
      </c>
      <c r="K14" s="17"/>
      <c r="L14" s="121"/>
      <c r="M14" s="121"/>
      <c r="N14" s="14"/>
    </row>
    <row r="15" spans="1:14" x14ac:dyDescent="0.2">
      <c r="A15" s="14"/>
      <c r="B15" s="118"/>
      <c r="C15" s="118"/>
      <c r="D15" s="118"/>
      <c r="E15" s="119"/>
      <c r="F15" s="119"/>
      <c r="G15" s="119"/>
      <c r="H15" s="119"/>
      <c r="I15" s="119"/>
      <c r="J15" s="17" t="s">
        <v>19</v>
      </c>
      <c r="K15" s="17"/>
      <c r="L15" s="122"/>
      <c r="M15" s="122"/>
      <c r="N15" s="14"/>
    </row>
    <row r="16" spans="1:14" ht="3.75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7" x14ac:dyDescent="0.2">
      <c r="A17" s="18"/>
      <c r="B17" s="19" t="s">
        <v>21</v>
      </c>
      <c r="C17" s="20" t="s">
        <v>22</v>
      </c>
      <c r="D17" s="20"/>
      <c r="E17" s="20" t="s">
        <v>23</v>
      </c>
      <c r="F17" s="20"/>
      <c r="G17" s="20"/>
      <c r="H17" s="20"/>
      <c r="I17" s="21" t="s">
        <v>24</v>
      </c>
      <c r="J17" s="21" t="s">
        <v>25</v>
      </c>
      <c r="K17" s="21" t="s">
        <v>26</v>
      </c>
      <c r="L17" s="20" t="s">
        <v>27</v>
      </c>
      <c r="M17" s="20"/>
      <c r="N17" s="18"/>
    </row>
    <row r="18" spans="1:17" x14ac:dyDescent="0.2">
      <c r="A18" s="14"/>
      <c r="B18" s="22" t="s">
        <v>77</v>
      </c>
      <c r="C18" s="23" t="s">
        <v>77</v>
      </c>
      <c r="D18" s="22" t="s">
        <v>77</v>
      </c>
      <c r="E18" s="24" t="s">
        <v>77</v>
      </c>
      <c r="F18" s="25"/>
      <c r="G18" s="25"/>
      <c r="H18" s="26"/>
      <c r="I18" s="27" t="s">
        <v>77</v>
      </c>
      <c r="J18" s="28" t="s">
        <v>77</v>
      </c>
      <c r="K18" s="22" t="s">
        <v>77</v>
      </c>
      <c r="L18" s="29" t="str">
        <f>IF((I18&lt;&gt;"")*(J18&lt;&gt;""),I18*J18,"")</f>
        <v/>
      </c>
      <c r="M18" s="30"/>
      <c r="N18" s="14"/>
    </row>
    <row r="19" spans="1:17" x14ac:dyDescent="0.2">
      <c r="A19" s="14"/>
      <c r="B19" s="31" t="s">
        <v>77</v>
      </c>
      <c r="C19" s="31" t="s">
        <v>78</v>
      </c>
      <c r="D19" s="125"/>
      <c r="E19" s="32" t="s">
        <v>28</v>
      </c>
      <c r="F19" s="33"/>
      <c r="G19" s="33"/>
      <c r="H19" s="34"/>
      <c r="I19" s="123">
        <v>38526</v>
      </c>
      <c r="J19" s="124">
        <v>60</v>
      </c>
      <c r="K19" s="31" t="s">
        <v>79</v>
      </c>
      <c r="L19" s="36">
        <f t="shared" ref="L19:L39" si="0">IF((I19&lt;&gt;"")*(J19&lt;&gt;""),I19*J19,"")</f>
        <v>2311560</v>
      </c>
      <c r="M19" s="37"/>
      <c r="N19" s="14"/>
    </row>
    <row r="20" spans="1:17" x14ac:dyDescent="0.2">
      <c r="A20" s="14"/>
      <c r="B20" s="31" t="s">
        <v>77</v>
      </c>
      <c r="C20" s="31" t="s">
        <v>78</v>
      </c>
      <c r="D20" s="125"/>
      <c r="E20" s="32" t="s">
        <v>29</v>
      </c>
      <c r="F20" s="33"/>
      <c r="G20" s="33"/>
      <c r="H20" s="34"/>
      <c r="I20" s="123">
        <v>13978</v>
      </c>
      <c r="J20" s="124">
        <v>47</v>
      </c>
      <c r="K20" s="31" t="s">
        <v>79</v>
      </c>
      <c r="L20" s="36">
        <f>IF((I20&lt;&gt;"")*(J20&lt;&gt;""),I20*J20,"")</f>
        <v>656966</v>
      </c>
      <c r="M20" s="37"/>
      <c r="N20" s="14"/>
    </row>
    <row r="21" spans="1:17" x14ac:dyDescent="0.2">
      <c r="A21" s="14"/>
      <c r="B21" s="31" t="s">
        <v>77</v>
      </c>
      <c r="C21" s="31" t="s">
        <v>78</v>
      </c>
      <c r="D21" s="126" t="s">
        <v>77</v>
      </c>
      <c r="E21" s="32" t="s">
        <v>30</v>
      </c>
      <c r="F21" s="33"/>
      <c r="G21" s="33"/>
      <c r="H21" s="34"/>
      <c r="I21" s="123">
        <v>196876</v>
      </c>
      <c r="J21" s="124">
        <v>1</v>
      </c>
      <c r="K21" s="31" t="s">
        <v>80</v>
      </c>
      <c r="L21" s="36">
        <f t="shared" si="0"/>
        <v>196876</v>
      </c>
      <c r="M21" s="37"/>
      <c r="N21" s="14"/>
    </row>
    <row r="22" spans="1:17" x14ac:dyDescent="0.2">
      <c r="A22" s="14"/>
      <c r="B22" s="31" t="s">
        <v>77</v>
      </c>
      <c r="C22" s="31" t="s">
        <v>81</v>
      </c>
      <c r="D22" s="126">
        <v>3</v>
      </c>
      <c r="E22" s="32" t="s">
        <v>31</v>
      </c>
      <c r="F22" s="33"/>
      <c r="G22" s="33"/>
      <c r="H22" s="34"/>
      <c r="I22" s="123">
        <v>815</v>
      </c>
      <c r="J22" s="124">
        <v>119</v>
      </c>
      <c r="K22" s="31" t="s">
        <v>80</v>
      </c>
      <c r="L22" s="36">
        <f t="shared" si="0"/>
        <v>96985</v>
      </c>
      <c r="M22" s="37"/>
      <c r="N22" s="14"/>
    </row>
    <row r="23" spans="1:17" x14ac:dyDescent="0.2">
      <c r="A23" s="14"/>
      <c r="B23" s="31"/>
      <c r="C23" s="31"/>
      <c r="D23" s="31"/>
      <c r="E23" s="32"/>
      <c r="F23" s="33"/>
      <c r="G23" s="33"/>
      <c r="H23" s="34"/>
      <c r="I23" s="38" t="s">
        <v>77</v>
      </c>
      <c r="J23" s="35"/>
      <c r="K23" s="31"/>
      <c r="L23" s="36"/>
      <c r="M23" s="37"/>
      <c r="N23" s="14"/>
    </row>
    <row r="24" spans="1:17" x14ac:dyDescent="0.2">
      <c r="A24" s="14"/>
      <c r="B24" s="31"/>
      <c r="C24" s="31"/>
      <c r="D24" s="31"/>
      <c r="E24" s="32"/>
      <c r="F24" s="33"/>
      <c r="G24" s="33"/>
      <c r="H24" s="34"/>
      <c r="I24" s="38" t="s">
        <v>77</v>
      </c>
      <c r="J24" s="35"/>
      <c r="K24" s="31"/>
      <c r="L24" s="36"/>
      <c r="M24" s="37"/>
      <c r="N24" s="14"/>
    </row>
    <row r="25" spans="1:17" x14ac:dyDescent="0.2">
      <c r="A25" s="14"/>
      <c r="B25" s="31"/>
      <c r="C25" s="31"/>
      <c r="D25" s="31"/>
      <c r="E25" s="32"/>
      <c r="F25" s="33"/>
      <c r="G25" s="33"/>
      <c r="H25" s="34"/>
      <c r="I25" s="38" t="s">
        <v>77</v>
      </c>
      <c r="J25" s="35"/>
      <c r="K25" s="31"/>
      <c r="L25" s="36"/>
      <c r="M25" s="37"/>
      <c r="N25" s="14"/>
    </row>
    <row r="26" spans="1:17" x14ac:dyDescent="0.2">
      <c r="A26" s="14"/>
      <c r="B26" s="31"/>
      <c r="C26" s="31"/>
      <c r="D26" s="31"/>
      <c r="E26" s="32"/>
      <c r="F26" s="33"/>
      <c r="G26" s="33"/>
      <c r="H26" s="34"/>
      <c r="I26" s="38" t="s">
        <v>77</v>
      </c>
      <c r="J26" s="35"/>
      <c r="K26" s="31"/>
      <c r="L26" s="36"/>
      <c r="M26" s="37"/>
      <c r="N26" s="14"/>
    </row>
    <row r="27" spans="1:17" x14ac:dyDescent="0.2">
      <c r="A27" s="14"/>
      <c r="B27" s="31"/>
      <c r="C27" s="31"/>
      <c r="D27" s="31"/>
      <c r="E27" s="32"/>
      <c r="F27" s="33"/>
      <c r="G27" s="33"/>
      <c r="H27" s="34"/>
      <c r="I27" s="38" t="s">
        <v>77</v>
      </c>
      <c r="J27" s="35"/>
      <c r="K27" s="31"/>
      <c r="L27" s="36"/>
      <c r="M27" s="37"/>
      <c r="N27" s="14"/>
    </row>
    <row r="28" spans="1:17" x14ac:dyDescent="0.2">
      <c r="A28" s="14"/>
      <c r="B28" s="31"/>
      <c r="C28" s="31"/>
      <c r="D28" s="31"/>
      <c r="E28" s="32"/>
      <c r="F28" s="33"/>
      <c r="G28" s="33"/>
      <c r="H28" s="34"/>
      <c r="I28" s="38" t="s">
        <v>77</v>
      </c>
      <c r="J28" s="35"/>
      <c r="K28" s="31"/>
      <c r="L28" s="36"/>
      <c r="M28" s="37"/>
      <c r="N28" s="14"/>
    </row>
    <row r="29" spans="1:17" x14ac:dyDescent="0.2">
      <c r="A29" s="14"/>
      <c r="B29" s="31"/>
      <c r="C29" s="31"/>
      <c r="D29" s="31"/>
      <c r="E29" s="39"/>
      <c r="F29" s="40"/>
      <c r="G29" s="40"/>
      <c r="H29" s="41"/>
      <c r="I29" s="38" t="s">
        <v>77</v>
      </c>
      <c r="J29" s="35"/>
      <c r="K29" s="31"/>
      <c r="L29" s="42"/>
      <c r="M29" s="43"/>
      <c r="N29" s="14"/>
    </row>
    <row r="30" spans="1:17" x14ac:dyDescent="0.2">
      <c r="A30" s="14"/>
      <c r="B30" s="31"/>
      <c r="C30" s="31"/>
      <c r="D30" s="31"/>
      <c r="E30" s="39"/>
      <c r="F30" s="40"/>
      <c r="G30" s="40"/>
      <c r="H30" s="41"/>
      <c r="I30" s="38" t="s">
        <v>77</v>
      </c>
      <c r="J30" s="35"/>
      <c r="K30" s="31"/>
      <c r="L30" s="42"/>
      <c r="M30" s="43"/>
      <c r="N30" s="14"/>
      <c r="Q30" s="109"/>
    </row>
    <row r="31" spans="1:17" x14ac:dyDescent="0.2">
      <c r="A31" s="14"/>
      <c r="B31" s="31"/>
      <c r="C31" s="31"/>
      <c r="D31" s="31"/>
      <c r="E31" s="32"/>
      <c r="F31" s="33"/>
      <c r="G31" s="33"/>
      <c r="H31" s="34"/>
      <c r="I31" s="38" t="s">
        <v>77</v>
      </c>
      <c r="J31" s="35"/>
      <c r="K31" s="31"/>
      <c r="L31" s="36"/>
      <c r="M31" s="37"/>
      <c r="N31" s="14"/>
    </row>
    <row r="32" spans="1:17" x14ac:dyDescent="0.2">
      <c r="A32" s="14"/>
      <c r="B32" s="31"/>
      <c r="C32" s="31"/>
      <c r="D32" s="31"/>
      <c r="E32" s="32"/>
      <c r="F32" s="33"/>
      <c r="G32" s="33"/>
      <c r="H32" s="34"/>
      <c r="I32" s="38" t="s">
        <v>77</v>
      </c>
      <c r="J32" s="35"/>
      <c r="K32" s="31"/>
      <c r="L32" s="36"/>
      <c r="M32" s="37"/>
      <c r="N32" s="14"/>
    </row>
    <row r="33" spans="1:14" x14ac:dyDescent="0.2">
      <c r="A33" s="14"/>
      <c r="B33" s="31" t="s">
        <v>77</v>
      </c>
      <c r="C33" s="31" t="s">
        <v>77</v>
      </c>
      <c r="D33" s="31" t="s">
        <v>77</v>
      </c>
      <c r="E33" s="32" t="s">
        <v>77</v>
      </c>
      <c r="F33" s="33"/>
      <c r="G33" s="33"/>
      <c r="H33" s="34"/>
      <c r="I33" s="38" t="s">
        <v>77</v>
      </c>
      <c r="J33" s="35" t="s">
        <v>77</v>
      </c>
      <c r="K33" s="31" t="s">
        <v>77</v>
      </c>
      <c r="L33" s="36" t="str">
        <f t="shared" si="0"/>
        <v/>
      </c>
      <c r="M33" s="37"/>
      <c r="N33" s="14"/>
    </row>
    <row r="34" spans="1:14" x14ac:dyDescent="0.2">
      <c r="A34" s="14"/>
      <c r="B34" s="31"/>
      <c r="C34" s="31"/>
      <c r="D34" s="31"/>
      <c r="E34" s="39"/>
      <c r="F34" s="40"/>
      <c r="G34" s="40"/>
      <c r="H34" s="41"/>
      <c r="I34" s="38"/>
      <c r="J34" s="35"/>
      <c r="K34" s="31"/>
      <c r="L34" s="42"/>
      <c r="M34" s="43"/>
      <c r="N34" s="14"/>
    </row>
    <row r="35" spans="1:14" x14ac:dyDescent="0.2">
      <c r="A35" s="14"/>
      <c r="B35" s="31"/>
      <c r="C35" s="31"/>
      <c r="D35" s="31"/>
      <c r="E35" s="39"/>
      <c r="F35" s="40"/>
      <c r="G35" s="40"/>
      <c r="H35" s="41"/>
      <c r="I35" s="38"/>
      <c r="J35" s="35"/>
      <c r="K35" s="31"/>
      <c r="L35" s="42"/>
      <c r="M35" s="43"/>
      <c r="N35" s="14"/>
    </row>
    <row r="36" spans="1:14" x14ac:dyDescent="0.2">
      <c r="A36" s="14"/>
      <c r="B36" s="31"/>
      <c r="C36" s="31"/>
      <c r="D36" s="31"/>
      <c r="E36" s="39"/>
      <c r="F36" s="40"/>
      <c r="G36" s="40"/>
      <c r="H36" s="41"/>
      <c r="I36" s="38"/>
      <c r="J36" s="35"/>
      <c r="K36" s="31"/>
      <c r="L36" s="42"/>
      <c r="M36" s="43"/>
      <c r="N36" s="14"/>
    </row>
    <row r="37" spans="1:14" x14ac:dyDescent="0.2">
      <c r="A37" s="14"/>
      <c r="B37" s="31" t="s">
        <v>77</v>
      </c>
      <c r="C37" s="31" t="s">
        <v>77</v>
      </c>
      <c r="D37" s="31" t="s">
        <v>77</v>
      </c>
      <c r="E37" s="32" t="s">
        <v>77</v>
      </c>
      <c r="F37" s="33"/>
      <c r="G37" s="33"/>
      <c r="H37" s="34"/>
      <c r="I37" s="38" t="s">
        <v>77</v>
      </c>
      <c r="J37" s="35" t="s">
        <v>77</v>
      </c>
      <c r="K37" s="31" t="s">
        <v>77</v>
      </c>
      <c r="L37" s="36" t="str">
        <f t="shared" si="0"/>
        <v/>
      </c>
      <c r="M37" s="37"/>
      <c r="N37" s="14"/>
    </row>
    <row r="38" spans="1:14" hidden="1" outlineLevel="1" x14ac:dyDescent="0.2">
      <c r="A38" s="14"/>
      <c r="B38" s="31" t="s">
        <v>77</v>
      </c>
      <c r="C38" s="31" t="s">
        <v>77</v>
      </c>
      <c r="D38" s="31" t="s">
        <v>77</v>
      </c>
      <c r="E38" s="32" t="s">
        <v>77</v>
      </c>
      <c r="F38" s="33"/>
      <c r="G38" s="33"/>
      <c r="H38" s="34"/>
      <c r="I38" s="38" t="s">
        <v>77</v>
      </c>
      <c r="J38" s="44" t="s">
        <v>77</v>
      </c>
      <c r="K38" s="31" t="s">
        <v>77</v>
      </c>
      <c r="L38" s="36" t="str">
        <f t="shared" si="0"/>
        <v/>
      </c>
      <c r="M38" s="37"/>
      <c r="N38" s="14"/>
    </row>
    <row r="39" spans="1:14" hidden="1" outlineLevel="1" x14ac:dyDescent="0.2">
      <c r="A39" s="14"/>
      <c r="B39" s="31" t="s">
        <v>77</v>
      </c>
      <c r="C39" s="31" t="s">
        <v>77</v>
      </c>
      <c r="D39" s="31" t="s">
        <v>77</v>
      </c>
      <c r="E39" s="32" t="s">
        <v>77</v>
      </c>
      <c r="F39" s="33"/>
      <c r="G39" s="33"/>
      <c r="H39" s="34"/>
      <c r="I39" s="38" t="s">
        <v>77</v>
      </c>
      <c r="J39" s="44" t="s">
        <v>77</v>
      </c>
      <c r="K39" s="31" t="s">
        <v>77</v>
      </c>
      <c r="L39" s="36" t="str">
        <f t="shared" si="0"/>
        <v/>
      </c>
      <c r="M39" s="37"/>
      <c r="N39" s="14"/>
    </row>
    <row r="40" spans="1:14" ht="6" customHeight="1" collapsed="1" x14ac:dyDescent="0.2">
      <c r="A40" s="14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47"/>
      <c r="M40" s="48"/>
      <c r="N40" s="14"/>
    </row>
    <row r="41" spans="1:14" x14ac:dyDescent="0.2">
      <c r="A41" s="14"/>
      <c r="B41" s="49" t="s">
        <v>32</v>
      </c>
      <c r="C41" s="49"/>
      <c r="D41" s="49"/>
      <c r="E41" s="49"/>
      <c r="F41" s="49"/>
      <c r="G41" s="49"/>
      <c r="H41" s="49"/>
      <c r="I41" s="49"/>
      <c r="J41" s="49"/>
      <c r="K41" s="49"/>
      <c r="L41" s="50"/>
      <c r="M41" s="51"/>
      <c r="N41" s="14"/>
    </row>
    <row r="42" spans="1:14" x14ac:dyDescent="0.2">
      <c r="A42" s="14"/>
      <c r="B42" s="52" t="s">
        <v>33</v>
      </c>
      <c r="C42" s="52"/>
      <c r="D42" s="52"/>
      <c r="E42" s="52"/>
      <c r="F42" s="52"/>
      <c r="G42" s="52"/>
      <c r="H42" s="52"/>
      <c r="I42" s="27">
        <v>6500</v>
      </c>
      <c r="J42" s="127">
        <v>3</v>
      </c>
      <c r="K42" s="53" t="s">
        <v>80</v>
      </c>
      <c r="L42" s="54">
        <f>(IF(J42&lt;&gt;"",I42*J42,""))</f>
        <v>19500</v>
      </c>
      <c r="M42" s="54"/>
      <c r="N42" s="14"/>
    </row>
    <row r="43" spans="1:14" x14ac:dyDescent="0.2">
      <c r="A43" s="14"/>
      <c r="B43" s="52" t="s">
        <v>34</v>
      </c>
      <c r="C43" s="52"/>
      <c r="D43" s="52"/>
      <c r="E43" s="52"/>
      <c r="F43" s="52"/>
      <c r="G43" s="52"/>
      <c r="H43" s="52"/>
      <c r="I43" s="27">
        <v>3000</v>
      </c>
      <c r="J43" s="127" t="s">
        <v>77</v>
      </c>
      <c r="K43" s="53" t="s">
        <v>80</v>
      </c>
      <c r="L43" s="54" t="str">
        <f t="shared" ref="L43:L48" si="1">(IF(J43&lt;&gt;"",I43*J43,""))</f>
        <v/>
      </c>
      <c r="M43" s="54"/>
      <c r="N43" s="14"/>
    </row>
    <row r="44" spans="1:14" x14ac:dyDescent="0.2">
      <c r="A44" s="14"/>
      <c r="B44" s="52" t="s">
        <v>35</v>
      </c>
      <c r="C44" s="52"/>
      <c r="D44" s="52"/>
      <c r="E44" s="52"/>
      <c r="F44" s="52"/>
      <c r="G44" s="52"/>
      <c r="H44" s="52"/>
      <c r="I44" s="27">
        <v>1100</v>
      </c>
      <c r="J44" s="127">
        <v>3</v>
      </c>
      <c r="K44" s="53" t="s">
        <v>80</v>
      </c>
      <c r="L44" s="54">
        <f t="shared" si="1"/>
        <v>3300</v>
      </c>
      <c r="M44" s="54"/>
      <c r="N44" s="14"/>
    </row>
    <row r="45" spans="1:14" x14ac:dyDescent="0.2">
      <c r="A45" s="14"/>
      <c r="B45" s="52" t="s">
        <v>36</v>
      </c>
      <c r="C45" s="52"/>
      <c r="D45" s="52"/>
      <c r="E45" s="52"/>
      <c r="F45" s="52"/>
      <c r="G45" s="52"/>
      <c r="H45" s="52"/>
      <c r="I45" s="27">
        <v>4000</v>
      </c>
      <c r="J45" s="127" t="s">
        <v>77</v>
      </c>
      <c r="K45" s="53" t="s">
        <v>80</v>
      </c>
      <c r="L45" s="54" t="str">
        <f t="shared" si="1"/>
        <v/>
      </c>
      <c r="M45" s="54"/>
      <c r="N45" s="14"/>
    </row>
    <row r="46" spans="1:14" x14ac:dyDescent="0.2">
      <c r="A46" s="14"/>
      <c r="B46" s="52" t="s">
        <v>37</v>
      </c>
      <c r="C46" s="52"/>
      <c r="D46" s="52"/>
      <c r="E46" s="52"/>
      <c r="F46" s="52"/>
      <c r="G46" s="52"/>
      <c r="H46" s="52"/>
      <c r="I46" s="27">
        <v>6500</v>
      </c>
      <c r="J46" s="127" t="s">
        <v>77</v>
      </c>
      <c r="K46" s="53" t="s">
        <v>80</v>
      </c>
      <c r="L46" s="54" t="str">
        <f t="shared" si="1"/>
        <v/>
      </c>
      <c r="M46" s="54"/>
      <c r="N46" s="14"/>
    </row>
    <row r="47" spans="1:14" x14ac:dyDescent="0.2">
      <c r="A47" s="14"/>
      <c r="B47" s="52" t="s">
        <v>38</v>
      </c>
      <c r="C47" s="52"/>
      <c r="D47" s="52"/>
      <c r="E47" s="52"/>
      <c r="F47" s="52"/>
      <c r="G47" s="52"/>
      <c r="H47" s="52"/>
      <c r="I47" s="27">
        <v>1750</v>
      </c>
      <c r="J47" s="127" t="s">
        <v>77</v>
      </c>
      <c r="K47" s="53" t="s">
        <v>80</v>
      </c>
      <c r="L47" s="54" t="str">
        <f t="shared" si="1"/>
        <v/>
      </c>
      <c r="M47" s="54"/>
      <c r="N47" s="14"/>
    </row>
    <row r="48" spans="1:14" x14ac:dyDescent="0.2">
      <c r="A48" s="14"/>
      <c r="B48" s="52" t="s">
        <v>39</v>
      </c>
      <c r="C48" s="52"/>
      <c r="D48" s="52"/>
      <c r="E48" s="52"/>
      <c r="F48" s="52"/>
      <c r="G48" s="52"/>
      <c r="H48" s="52"/>
      <c r="I48" s="27">
        <v>25000</v>
      </c>
      <c r="J48" s="127" t="s">
        <v>77</v>
      </c>
      <c r="K48" s="53" t="s">
        <v>80</v>
      </c>
      <c r="L48" s="54" t="str">
        <f t="shared" si="1"/>
        <v/>
      </c>
      <c r="M48" s="54"/>
      <c r="N48" s="14"/>
    </row>
    <row r="49" spans="1:14" x14ac:dyDescent="0.2">
      <c r="A49" s="14"/>
      <c r="B49" s="52" t="s">
        <v>40</v>
      </c>
      <c r="C49" s="52"/>
      <c r="D49" s="52"/>
      <c r="E49" s="52"/>
      <c r="F49" s="52"/>
      <c r="G49" s="52"/>
      <c r="H49" s="52"/>
      <c r="I49" s="27"/>
      <c r="J49" s="44" t="s">
        <v>77</v>
      </c>
      <c r="K49" s="53"/>
      <c r="L49" s="54" t="str">
        <f>(IF(J49&lt;&gt;"",#REF!*J49,""))</f>
        <v/>
      </c>
      <c r="M49" s="54"/>
      <c r="N49" s="14"/>
    </row>
    <row r="50" spans="1:14" x14ac:dyDescent="0.2">
      <c r="A50" s="14"/>
      <c r="B50" s="52" t="s">
        <v>77</v>
      </c>
      <c r="C50" s="52"/>
      <c r="D50" s="52"/>
      <c r="E50" s="52"/>
      <c r="F50" s="52"/>
      <c r="G50" s="52"/>
      <c r="H50" s="52"/>
      <c r="I50" s="27" t="s">
        <v>77</v>
      </c>
      <c r="J50" s="44" t="s">
        <v>77</v>
      </c>
      <c r="K50" s="53" t="s">
        <v>77</v>
      </c>
      <c r="L50" s="54" t="str">
        <f>(IF(J50&lt;&gt;"",#REF!*J50,""))</f>
        <v/>
      </c>
      <c r="M50" s="54"/>
      <c r="N50" s="14"/>
    </row>
    <row r="51" spans="1:14" ht="6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55"/>
      <c r="M51" s="55"/>
      <c r="N51" s="14"/>
    </row>
    <row r="52" spans="1:14" ht="12.75" customHeight="1" x14ac:dyDescent="0.2">
      <c r="A52" s="14"/>
      <c r="B52" s="56" t="s">
        <v>41</v>
      </c>
      <c r="C52" s="57"/>
      <c r="D52" s="58"/>
      <c r="E52" s="59"/>
      <c r="F52" s="59"/>
      <c r="G52" s="59"/>
      <c r="H52" s="59"/>
      <c r="I52" s="59"/>
      <c r="J52" s="59"/>
      <c r="K52" s="60"/>
      <c r="L52" s="29">
        <f>IF(SUM(L18:M39)=0,3285187,SUM(L42:M50,L18:M39))</f>
        <v>3285187</v>
      </c>
      <c r="M52" s="30"/>
      <c r="N52" s="14"/>
    </row>
    <row r="53" spans="1:14" ht="12.75" customHeight="1" x14ac:dyDescent="0.2">
      <c r="A53" s="14"/>
      <c r="B53" s="56" t="s">
        <v>42</v>
      </c>
      <c r="C53" s="56"/>
      <c r="D53" s="61">
        <v>0.27</v>
      </c>
      <c r="E53" s="62"/>
      <c r="F53" s="62"/>
      <c r="G53" s="62"/>
      <c r="H53" s="62"/>
      <c r="I53" s="62"/>
      <c r="J53" s="62"/>
      <c r="K53" s="63"/>
      <c r="L53" s="36">
        <f>L52*D53</f>
        <v>887000.49000000011</v>
      </c>
      <c r="M53" s="37"/>
      <c r="N53" s="14"/>
    </row>
    <row r="54" spans="1:14" ht="12.75" customHeight="1" x14ac:dyDescent="0.2">
      <c r="A54" s="14"/>
      <c r="B54" s="56" t="s">
        <v>43</v>
      </c>
      <c r="C54" s="57"/>
      <c r="D54" s="58"/>
      <c r="E54" s="59"/>
      <c r="F54" s="59"/>
      <c r="G54" s="59"/>
      <c r="H54" s="59"/>
      <c r="I54" s="59"/>
      <c r="J54" s="59"/>
      <c r="K54" s="60"/>
      <c r="L54" s="64">
        <f>SUM(L52:M53)</f>
        <v>4172187.49</v>
      </c>
      <c r="M54" s="65"/>
      <c r="N54" s="14"/>
    </row>
    <row r="55" spans="1:14" ht="12.75" customHeight="1" outlineLevel="1" x14ac:dyDescent="0.2">
      <c r="A55" s="14"/>
      <c r="B55" s="66" t="s">
        <v>44</v>
      </c>
      <c r="C55" s="67"/>
      <c r="D55" s="67"/>
      <c r="E55" s="67"/>
      <c r="F55" s="67"/>
      <c r="G55" s="68"/>
      <c r="H55" s="68"/>
      <c r="I55" s="68"/>
      <c r="J55" s="68"/>
      <c r="K55" s="69"/>
      <c r="L55" s="29">
        <f>J42*8255</f>
        <v>24765</v>
      </c>
      <c r="M55" s="30"/>
      <c r="N55" s="14"/>
    </row>
    <row r="56" spans="1:14" ht="12.75" customHeight="1" outlineLevel="1" x14ac:dyDescent="0.2">
      <c r="A56" s="14"/>
      <c r="B56" s="56" t="s">
        <v>45</v>
      </c>
      <c r="C56" s="57"/>
      <c r="D56" s="70"/>
      <c r="E56" s="68"/>
      <c r="F56" s="68"/>
      <c r="G56" s="68"/>
      <c r="H56" s="68"/>
      <c r="I56" s="68"/>
      <c r="J56" s="68"/>
      <c r="K56" s="69"/>
      <c r="L56" s="64">
        <f>L54-L55</f>
        <v>4147422.49</v>
      </c>
      <c r="M56" s="65"/>
      <c r="N56" s="14"/>
    </row>
    <row r="57" spans="1:14" ht="6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ht="6" customHeight="1" x14ac:dyDescent="0.2">
      <c r="A58" s="71"/>
      <c r="B58" s="71"/>
      <c r="C58" s="71"/>
      <c r="D58" s="71"/>
      <c r="E58" s="71"/>
      <c r="F58" s="71"/>
      <c r="G58" s="71"/>
      <c r="H58" s="71"/>
      <c r="I58" s="71"/>
      <c r="J58" s="72"/>
      <c r="K58" s="71"/>
      <c r="L58" s="71"/>
      <c r="M58" s="71"/>
      <c r="N58" s="71"/>
    </row>
    <row r="59" spans="1:14" x14ac:dyDescent="0.2">
      <c r="A59" s="71"/>
      <c r="B59" s="73" t="s">
        <v>20</v>
      </c>
      <c r="C59" s="73"/>
      <c r="D59" s="74" t="s">
        <v>46</v>
      </c>
      <c r="E59" s="74"/>
      <c r="F59" s="74"/>
      <c r="G59" s="74"/>
      <c r="H59" s="74"/>
      <c r="I59" s="74"/>
      <c r="J59" s="74"/>
      <c r="K59" s="74"/>
      <c r="L59" s="74"/>
      <c r="M59" s="74"/>
      <c r="N59" s="71"/>
    </row>
    <row r="60" spans="1:14" ht="12.75" customHeight="1" x14ac:dyDescent="0.2">
      <c r="A60" s="71"/>
      <c r="B60" s="75" t="s">
        <v>47</v>
      </c>
      <c r="C60" s="75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1"/>
    </row>
    <row r="61" spans="1:14" ht="22.5" customHeight="1" x14ac:dyDescent="0.2">
      <c r="A61" s="71"/>
      <c r="B61" s="75"/>
      <c r="C61" s="75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1"/>
    </row>
    <row r="62" spans="1:14" ht="22.5" customHeight="1" x14ac:dyDescent="0.2">
      <c r="A62" s="71"/>
      <c r="B62" s="75"/>
      <c r="C62" s="75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1"/>
    </row>
    <row r="63" spans="1:14" ht="4.5" customHeight="1" x14ac:dyDescent="0.2">
      <c r="A63" s="71"/>
      <c r="B63" s="77"/>
      <c r="C63" s="77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1"/>
    </row>
    <row r="64" spans="1:14" x14ac:dyDescent="0.2">
      <c r="A64" s="71"/>
      <c r="B64" s="71"/>
      <c r="C64" s="71"/>
      <c r="D64" s="71"/>
      <c r="E64" s="79" t="s">
        <v>48</v>
      </c>
      <c r="F64" s="79"/>
      <c r="G64" s="71"/>
      <c r="H64" s="71"/>
      <c r="I64" s="71"/>
      <c r="J64" s="80"/>
      <c r="K64" s="80"/>
      <c r="L64" s="80"/>
      <c r="M64" s="71"/>
      <c r="N64" s="71"/>
    </row>
    <row r="65" spans="1:29" s="82" customFormat="1" ht="8.25" customHeight="1" x14ac:dyDescent="0.2">
      <c r="A65" s="71"/>
      <c r="B65" s="71"/>
      <c r="C65" s="71"/>
      <c r="D65" s="71"/>
      <c r="E65" s="71"/>
      <c r="F65" s="71"/>
      <c r="G65" s="71"/>
      <c r="H65" s="71"/>
      <c r="I65" s="71"/>
      <c r="J65" s="81"/>
      <c r="K65" s="81"/>
      <c r="L65" s="81"/>
      <c r="M65" s="71"/>
      <c r="N65" s="71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s="82" customFormat="1" ht="11.25" customHeight="1" x14ac:dyDescent="0.2">
      <c r="A66" s="71"/>
      <c r="B66" s="71"/>
      <c r="C66" s="71"/>
      <c r="D66" s="71"/>
      <c r="E66" s="71"/>
      <c r="F66" s="71"/>
      <c r="G66" s="71"/>
      <c r="H66" s="71"/>
      <c r="I66" s="71"/>
      <c r="J66" s="83">
        <f>K7</f>
        <v>0</v>
      </c>
      <c r="K66" s="83"/>
      <c r="L66" s="83"/>
      <c r="M66" s="71"/>
      <c r="N66" s="71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s="82" customFormat="1" ht="11.25" customHeight="1" x14ac:dyDescent="0.2">
      <c r="A67" s="71"/>
      <c r="B67" s="71"/>
      <c r="C67" s="71"/>
      <c r="D67" s="71"/>
      <c r="E67" s="71"/>
      <c r="F67" s="71"/>
      <c r="G67" s="71"/>
      <c r="H67" s="71"/>
      <c r="I67" s="71"/>
      <c r="J67" s="83">
        <f>K8</f>
        <v>0</v>
      </c>
      <c r="K67" s="83"/>
      <c r="L67" s="83"/>
      <c r="M67" s="71"/>
      <c r="N67" s="71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s="82" customFormat="1" ht="11.25" customHeight="1" x14ac:dyDescent="0.2">
      <c r="A68" s="71"/>
      <c r="B68" s="71"/>
      <c r="C68" s="71"/>
      <c r="D68" s="71"/>
      <c r="E68" s="71"/>
      <c r="F68" s="71"/>
      <c r="G68" s="71"/>
      <c r="H68" s="71"/>
      <c r="I68" s="71"/>
      <c r="J68" s="84"/>
      <c r="K68" s="85"/>
      <c r="L68" s="86"/>
      <c r="M68" s="71"/>
      <c r="N68" s="71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s="82" customFormat="1" ht="6" customHeight="1" x14ac:dyDescent="0.2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s="82" customForma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7" t="s">
        <v>49</v>
      </c>
      <c r="L70" s="4"/>
      <c r="M70" s="4"/>
      <c r="N70" s="2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s="82" customForma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4"/>
      <c r="L71" s="4"/>
      <c r="M71" s="4"/>
      <c r="N71" s="2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s="82" customFormat="1" x14ac:dyDescent="0.2">
      <c r="A72" s="1"/>
      <c r="B72" s="2"/>
      <c r="C72" s="2"/>
      <c r="D72" s="2"/>
      <c r="E72" s="2"/>
      <c r="F72" s="2"/>
      <c r="G72" s="2"/>
      <c r="H72" s="2"/>
      <c r="I72" s="2"/>
      <c r="J72" s="5" t="s">
        <v>1</v>
      </c>
      <c r="K72" s="5"/>
      <c r="L72" s="5"/>
      <c r="M72" s="5"/>
      <c r="N72" s="1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s="82" customFormat="1" x14ac:dyDescent="0.2">
      <c r="A73" s="1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5"/>
      <c r="N73" s="1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s="82" customFormat="1" x14ac:dyDescent="0.2">
      <c r="A74" s="1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5"/>
      <c r="N74" s="1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s="82" customFormat="1" x14ac:dyDescent="0.2">
      <c r="A75" s="1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5"/>
      <c r="N75" s="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s="82" customFormat="1" x14ac:dyDescent="0.2">
      <c r="A76" s="1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5"/>
      <c r="N76" s="1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s="82" customFormat="1" ht="3.95" customHeight="1" x14ac:dyDescent="0.2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s="82" customFormat="1" ht="12.75" customHeight="1" x14ac:dyDescent="0.2">
      <c r="A78" s="14"/>
      <c r="B78" s="88" t="s">
        <v>50</v>
      </c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14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s="82" customFormat="1" ht="12" customHeight="1" x14ac:dyDescent="0.2">
      <c r="A79" s="71"/>
      <c r="B79" s="89" t="s">
        <v>33</v>
      </c>
      <c r="C79" s="90"/>
      <c r="D79" s="90"/>
      <c r="E79" s="90"/>
      <c r="F79" s="91"/>
      <c r="G79" s="91"/>
      <c r="H79" s="91"/>
      <c r="I79" s="92"/>
      <c r="J79" s="93" t="s">
        <v>51</v>
      </c>
      <c r="K79" s="93"/>
      <c r="L79" s="93"/>
      <c r="M79" s="93"/>
      <c r="N79" s="71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s="82" customFormat="1" ht="12.75" customHeight="1" x14ac:dyDescent="0.2">
      <c r="A80" s="71"/>
      <c r="B80" s="94" t="s">
        <v>34</v>
      </c>
      <c r="C80" s="94"/>
      <c r="D80" s="94"/>
      <c r="E80" s="94"/>
      <c r="F80" s="94"/>
      <c r="G80" s="94"/>
      <c r="H80" s="94"/>
      <c r="I80" s="94"/>
      <c r="J80" s="95" t="s">
        <v>52</v>
      </c>
      <c r="K80" s="95"/>
      <c r="L80" s="95"/>
      <c r="M80" s="95"/>
      <c r="N80" s="71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s="82" customFormat="1" ht="12.75" customHeight="1" x14ac:dyDescent="0.2">
      <c r="A81" s="71"/>
      <c r="B81" s="94" t="s">
        <v>53</v>
      </c>
      <c r="C81" s="94"/>
      <c r="D81" s="94"/>
      <c r="E81" s="94"/>
      <c r="F81" s="94"/>
      <c r="G81" s="94"/>
      <c r="H81" s="94"/>
      <c r="I81" s="94"/>
      <c r="J81" s="96" t="s">
        <v>54</v>
      </c>
      <c r="K81" s="96"/>
      <c r="L81" s="96"/>
      <c r="M81" s="96"/>
      <c r="N81" s="71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s="82" customFormat="1" x14ac:dyDescent="0.2">
      <c r="A82" s="71"/>
      <c r="B82" s="97" t="s">
        <v>55</v>
      </c>
      <c r="C82" s="97"/>
      <c r="D82" s="97"/>
      <c r="E82" s="97"/>
      <c r="F82" s="97"/>
      <c r="G82" s="97"/>
      <c r="H82" s="97"/>
      <c r="I82" s="97"/>
      <c r="J82" s="96" t="s">
        <v>56</v>
      </c>
      <c r="K82" s="96"/>
      <c r="L82" s="96"/>
      <c r="M82" s="96"/>
      <c r="N82" s="71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s="82" customFormat="1" x14ac:dyDescent="0.2">
      <c r="A83" s="71"/>
      <c r="B83" s="97" t="s">
        <v>57</v>
      </c>
      <c r="C83" s="97"/>
      <c r="D83" s="97"/>
      <c r="E83" s="97"/>
      <c r="F83" s="97"/>
      <c r="G83" s="97"/>
      <c r="H83" s="97"/>
      <c r="I83" s="97"/>
      <c r="J83" s="96" t="s">
        <v>58</v>
      </c>
      <c r="K83" s="96"/>
      <c r="L83" s="96"/>
      <c r="M83" s="96"/>
      <c r="N83" s="71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s="82" customFormat="1" x14ac:dyDescent="0.2">
      <c r="A84" s="71"/>
      <c r="B84" s="97" t="s">
        <v>59</v>
      </c>
      <c r="C84" s="97"/>
      <c r="D84" s="97"/>
      <c r="E84" s="97"/>
      <c r="F84" s="97"/>
      <c r="G84" s="97"/>
      <c r="H84" s="97"/>
      <c r="I84" s="97"/>
      <c r="J84" s="98" t="s">
        <v>60</v>
      </c>
      <c r="K84" s="98"/>
      <c r="L84" s="98"/>
      <c r="M84" s="98"/>
      <c r="N84" s="71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s="82" customFormat="1" x14ac:dyDescent="0.2">
      <c r="A85" s="71"/>
      <c r="B85" s="97" t="s">
        <v>61</v>
      </c>
      <c r="C85" s="97"/>
      <c r="D85" s="97"/>
      <c r="E85" s="97"/>
      <c r="F85" s="97"/>
      <c r="G85" s="97"/>
      <c r="H85" s="97"/>
      <c r="I85" s="97"/>
      <c r="J85" s="98"/>
      <c r="K85" s="98"/>
      <c r="L85" s="98"/>
      <c r="M85" s="98"/>
      <c r="N85" s="71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s="82" customFormat="1" x14ac:dyDescent="0.2">
      <c r="A86" s="71"/>
      <c r="B86" s="97" t="s">
        <v>62</v>
      </c>
      <c r="C86" s="97"/>
      <c r="D86" s="97"/>
      <c r="E86" s="97"/>
      <c r="F86" s="97"/>
      <c r="G86" s="97"/>
      <c r="H86" s="97"/>
      <c r="I86" s="97"/>
      <c r="J86" s="96" t="s">
        <v>63</v>
      </c>
      <c r="K86" s="96"/>
      <c r="L86" s="96"/>
      <c r="M86" s="96"/>
      <c r="N86" s="71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s="82" customFormat="1" x14ac:dyDescent="0.2">
      <c r="A87" s="71"/>
      <c r="B87" s="97" t="s">
        <v>64</v>
      </c>
      <c r="C87" s="97"/>
      <c r="D87" s="97"/>
      <c r="E87" s="97"/>
      <c r="F87" s="97"/>
      <c r="G87" s="97"/>
      <c r="H87" s="97"/>
      <c r="I87" s="97"/>
      <c r="J87" s="99" t="s">
        <v>65</v>
      </c>
      <c r="K87" s="99"/>
      <c r="L87" s="99"/>
      <c r="M87" s="99"/>
      <c r="N87" s="71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s="82" customFormat="1" x14ac:dyDescent="0.2">
      <c r="A88" s="71"/>
      <c r="B88" s="97" t="s">
        <v>66</v>
      </c>
      <c r="C88" s="97"/>
      <c r="D88" s="97"/>
      <c r="E88" s="97"/>
      <c r="F88" s="97"/>
      <c r="G88" s="97"/>
      <c r="H88" s="97"/>
      <c r="I88" s="97"/>
      <c r="J88" s="100"/>
      <c r="K88" s="100"/>
      <c r="L88" s="100"/>
      <c r="M88" s="100"/>
      <c r="N88" s="71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s="82" customFormat="1" x14ac:dyDescent="0.2">
      <c r="A89" s="71"/>
      <c r="B89" s="97" t="s">
        <v>67</v>
      </c>
      <c r="C89" s="97"/>
      <c r="D89" s="97"/>
      <c r="E89" s="97"/>
      <c r="F89" s="97"/>
      <c r="G89" s="97"/>
      <c r="H89" s="97"/>
      <c r="I89" s="97"/>
      <c r="J89" s="98" t="s">
        <v>68</v>
      </c>
      <c r="K89" s="98"/>
      <c r="L89" s="98"/>
      <c r="M89" s="98"/>
      <c r="N89" s="71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s="82" customFormat="1" x14ac:dyDescent="0.2">
      <c r="A90" s="71"/>
      <c r="B90" s="97" t="s">
        <v>39</v>
      </c>
      <c r="C90" s="97"/>
      <c r="D90" s="97"/>
      <c r="E90" s="97"/>
      <c r="F90" s="97"/>
      <c r="G90" s="97"/>
      <c r="H90" s="97"/>
      <c r="I90" s="97"/>
      <c r="J90" s="98" t="s">
        <v>69</v>
      </c>
      <c r="K90" s="98"/>
      <c r="L90" s="98"/>
      <c r="M90" s="98"/>
      <c r="N90" s="71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s="82" customFormat="1" ht="3" customHeight="1" x14ac:dyDescent="0.2">
      <c r="A91" s="71"/>
      <c r="B91" s="101"/>
      <c r="C91" s="101"/>
      <c r="D91" s="101"/>
      <c r="E91" s="101"/>
      <c r="F91" s="101"/>
      <c r="G91" s="101"/>
      <c r="H91" s="101"/>
      <c r="I91" s="101"/>
      <c r="J91" s="102"/>
      <c r="K91" s="102"/>
      <c r="L91" s="102"/>
      <c r="M91" s="102"/>
      <c r="N91" s="71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s="82" customFormat="1" ht="12" customHeight="1" x14ac:dyDescent="0.2">
      <c r="A92" s="14"/>
      <c r="B92" s="88" t="s">
        <v>70</v>
      </c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14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s="82" customFormat="1" x14ac:dyDescent="0.2">
      <c r="A93" s="71"/>
      <c r="B93" s="103" t="s">
        <v>71</v>
      </c>
      <c r="C93" s="103"/>
      <c r="D93" s="103"/>
      <c r="E93" s="103"/>
      <c r="F93" s="103"/>
      <c r="G93" s="103"/>
      <c r="H93" s="103"/>
      <c r="I93" s="103"/>
      <c r="J93" s="104" t="s">
        <v>72</v>
      </c>
      <c r="K93" s="104"/>
      <c r="L93" s="104"/>
      <c r="M93" s="104"/>
      <c r="N93" s="71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s="82" customFormat="1" ht="12" customHeight="1" x14ac:dyDescent="0.2">
      <c r="A94" s="71"/>
      <c r="B94" s="105"/>
      <c r="C94" s="105"/>
      <c r="D94" s="105"/>
      <c r="E94" s="105"/>
      <c r="F94" s="105"/>
      <c r="G94" s="105"/>
      <c r="H94" s="105"/>
      <c r="I94" s="105"/>
      <c r="J94" s="106"/>
      <c r="K94" s="106"/>
      <c r="L94" s="106"/>
      <c r="M94" s="106"/>
      <c r="N94" s="71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s="82" customFormat="1" x14ac:dyDescent="0.2">
      <c r="A95" s="71"/>
      <c r="B95" s="105" t="s">
        <v>73</v>
      </c>
      <c r="C95" s="105"/>
      <c r="D95" s="105"/>
      <c r="E95" s="105"/>
      <c r="F95" s="105"/>
      <c r="G95" s="105"/>
      <c r="H95" s="105"/>
      <c r="I95" s="105"/>
      <c r="J95" s="106" t="s">
        <v>74</v>
      </c>
      <c r="K95" s="106"/>
      <c r="L95" s="106"/>
      <c r="M95" s="106"/>
      <c r="N95" s="71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s="82" customFormat="1" ht="12" customHeight="1" x14ac:dyDescent="0.2">
      <c r="A96" s="71"/>
      <c r="B96" s="105"/>
      <c r="C96" s="105"/>
      <c r="D96" s="105"/>
      <c r="E96" s="105"/>
      <c r="F96" s="105"/>
      <c r="G96" s="105"/>
      <c r="H96" s="105"/>
      <c r="I96" s="105"/>
      <c r="J96" s="106"/>
      <c r="K96" s="106"/>
      <c r="L96" s="106"/>
      <c r="M96" s="106"/>
      <c r="N96" s="71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s="82" customFormat="1" ht="3" customHeight="1" x14ac:dyDescent="0.2">
      <c r="A97" s="71"/>
      <c r="B97" s="71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71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s="82" customFormat="1" ht="12" customHeight="1" x14ac:dyDescent="0.2">
      <c r="A98" s="14"/>
      <c r="B98" s="88" t="s">
        <v>75</v>
      </c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14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s="82" customFormat="1" x14ac:dyDescent="0.2">
      <c r="A99" s="71"/>
      <c r="B99" s="108" t="s">
        <v>76</v>
      </c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71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s="82" customFormat="1" x14ac:dyDescent="0.2">
      <c r="A100" s="71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71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s="82" customFormat="1" x14ac:dyDescent="0.2">
      <c r="A101" s="71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71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s="82" customFormat="1" x14ac:dyDescent="0.2">
      <c r="A102" s="71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71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s="82" customFormat="1" x14ac:dyDescent="0.2">
      <c r="A103" s="71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71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s="82" customFormat="1" x14ac:dyDescent="0.2">
      <c r="A104" s="71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71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s="82" customFormat="1" x14ac:dyDescent="0.2">
      <c r="A105" s="71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71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s="82" customFormat="1" x14ac:dyDescent="0.2">
      <c r="A106" s="71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71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s="82" customFormat="1" x14ac:dyDescent="0.2">
      <c r="A107" s="71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71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s="82" customFormat="1" x14ac:dyDescent="0.2">
      <c r="A108" s="71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71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s="82" customFormat="1" x14ac:dyDescent="0.2">
      <c r="A109" s="71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71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s="82" customFormat="1" x14ac:dyDescent="0.2">
      <c r="A110" s="71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71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s="82" customFormat="1" x14ac:dyDescent="0.2">
      <c r="A111" s="71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71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s="82" customFormat="1" x14ac:dyDescent="0.2">
      <c r="A112" s="71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71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s="82" customFormat="1" x14ac:dyDescent="0.2">
      <c r="A113" s="71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71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s="82" customFormat="1" x14ac:dyDescent="0.2">
      <c r="A114" s="71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71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s="82" customFormat="1" x14ac:dyDescent="0.2">
      <c r="A115" s="71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71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s="82" customFormat="1" x14ac:dyDescent="0.2">
      <c r="A116" s="71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71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s="82" customFormat="1" x14ac:dyDescent="0.2">
      <c r="A117" s="71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71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s="82" customFormat="1" x14ac:dyDescent="0.2">
      <c r="A118" s="71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71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s="82" customFormat="1" x14ac:dyDescent="0.2">
      <c r="A119" s="71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71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s="82" customFormat="1" x14ac:dyDescent="0.2">
      <c r="A120" s="71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71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s="82" customFormat="1" x14ac:dyDescent="0.2">
      <c r="A121" s="71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71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s="82" customFormat="1" x14ac:dyDescent="0.2">
      <c r="A122" s="71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71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s="82" customFormat="1" x14ac:dyDescent="0.2">
      <c r="A123" s="71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71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s="82" customFormat="1" x14ac:dyDescent="0.2">
      <c r="A124" s="71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71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s="82" customFormat="1" x14ac:dyDescent="0.2">
      <c r="A125" s="71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71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s="82" customFormat="1" x14ac:dyDescent="0.2">
      <c r="A126" s="71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71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s="82" customFormat="1" x14ac:dyDescent="0.2">
      <c r="A127" s="71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71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s="82" customFormat="1" x14ac:dyDescent="0.2">
      <c r="A128" s="71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71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s="82" customFormat="1" x14ac:dyDescent="0.2">
      <c r="A129" s="71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71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s="82" customFormat="1" x14ac:dyDescent="0.2">
      <c r="A130" s="71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71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s="82" customFormat="1" x14ac:dyDescent="0.2">
      <c r="A131" s="71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71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s="82" customFormat="1" x14ac:dyDescent="0.2">
      <c r="A132" s="71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71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s="82" customFormat="1" x14ac:dyDescent="0.2">
      <c r="A133" s="71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71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s="82" customFormat="1" ht="12" customHeight="1" x14ac:dyDescent="0.2">
      <c r="A134" s="71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71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s="82" customFormat="1" ht="11.25" customHeight="1" x14ac:dyDescent="0.2">
      <c r="A135" s="71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71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s="82" customFormat="1" x14ac:dyDescent="0.2">
      <c r="A136" s="71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71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s="82" customFormat="1" ht="10.5" customHeight="1" x14ac:dyDescent="0.2">
      <c r="A137" s="71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71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s="82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7" t="s">
        <v>49</v>
      </c>
      <c r="L138" s="4"/>
      <c r="M138" s="4"/>
      <c r="N138" s="2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s="82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"/>
      <c r="L139" s="4"/>
      <c r="M139" s="4"/>
      <c r="N139" s="2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</sheetData>
  <sheetProtection algorithmName="SHA-512" hashValue="eS7xVfOJojqxXM3rMO8jOWRP47aq3ecF+YG3u246J1opxZSxHACDaUjJdhjKqWy19vHMMqMBHpOirQMI+UrZkQ==" saltValue="v+T5S40mQ3TVJqsZfUzjLA==" spinCount="100000" sheet="1" objects="1" scenarios="1"/>
  <dataConsolidate/>
  <mergeCells count="119">
    <mergeCell ref="B95:I96"/>
    <mergeCell ref="J95:M96"/>
    <mergeCell ref="B98:M98"/>
    <mergeCell ref="B99:M137"/>
    <mergeCell ref="K138:M139"/>
    <mergeCell ref="J87:M88"/>
    <mergeCell ref="J89:M89"/>
    <mergeCell ref="J90:M90"/>
    <mergeCell ref="B92:M92"/>
    <mergeCell ref="B93:I94"/>
    <mergeCell ref="J93:M94"/>
    <mergeCell ref="J80:M80"/>
    <mergeCell ref="J81:M81"/>
    <mergeCell ref="J82:M82"/>
    <mergeCell ref="J83:M83"/>
    <mergeCell ref="J84:M85"/>
    <mergeCell ref="J86:M86"/>
    <mergeCell ref="J67:L67"/>
    <mergeCell ref="J68:L68"/>
    <mergeCell ref="K70:M71"/>
    <mergeCell ref="J72:M76"/>
    <mergeCell ref="B78:M78"/>
    <mergeCell ref="J79:M79"/>
    <mergeCell ref="B60:C62"/>
    <mergeCell ref="D60:M62"/>
    <mergeCell ref="E64:F64"/>
    <mergeCell ref="J66:L66"/>
    <mergeCell ref="L54:M54"/>
    <mergeCell ref="L55:M55"/>
    <mergeCell ref="L56:M56"/>
    <mergeCell ref="B59:C59"/>
    <mergeCell ref="D59:M59"/>
    <mergeCell ref="D52:K52"/>
    <mergeCell ref="L52:M52"/>
    <mergeCell ref="E53:K53"/>
    <mergeCell ref="L53:M53"/>
    <mergeCell ref="D54:K54"/>
    <mergeCell ref="B49:H49"/>
    <mergeCell ref="L49:M49"/>
    <mergeCell ref="B50:H50"/>
    <mergeCell ref="L50:M50"/>
    <mergeCell ref="B47:H47"/>
    <mergeCell ref="L47:M47"/>
    <mergeCell ref="B48:H48"/>
    <mergeCell ref="L48:M48"/>
    <mergeCell ref="B45:H45"/>
    <mergeCell ref="L45:M45"/>
    <mergeCell ref="B46:H46"/>
    <mergeCell ref="L46:M46"/>
    <mergeCell ref="B43:H43"/>
    <mergeCell ref="L43:M43"/>
    <mergeCell ref="B44:H44"/>
    <mergeCell ref="L44:M44"/>
    <mergeCell ref="B42:H42"/>
    <mergeCell ref="L42:M42"/>
    <mergeCell ref="E38:H38"/>
    <mergeCell ref="L38:M38"/>
    <mergeCell ref="E39:H39"/>
    <mergeCell ref="L39:M39"/>
    <mergeCell ref="B41:K41"/>
    <mergeCell ref="L41:M41"/>
    <mergeCell ref="E32:H32"/>
    <mergeCell ref="L32:M32"/>
    <mergeCell ref="E33:H33"/>
    <mergeCell ref="L33:M33"/>
    <mergeCell ref="E37:H37"/>
    <mergeCell ref="L37:M37"/>
    <mergeCell ref="E27:H27"/>
    <mergeCell ref="L27:M27"/>
    <mergeCell ref="E28:H28"/>
    <mergeCell ref="L28:M28"/>
    <mergeCell ref="E31:H31"/>
    <mergeCell ref="L31:M31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/>
    <hyperlink ref="K138" r:id="rId2"/>
  </hyperlinks>
  <printOptions horizontalCentered="1" verticalCentered="1"/>
  <pageMargins left="0" right="0" top="0.11811023622047245" bottom="9.8425196850393706E-2" header="0.31496062992125984" footer="0.31496062992125984"/>
  <pageSetup paperSize="9" scale="9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GARÁZS II_2.</vt:lpstr>
      <vt:lpstr>'GARÁZS II_2.'!Nyomtatási_terület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FAJKUSZ Melinda</dc:creator>
  <cp:lastModifiedBy>FAJKUSZ Melinda</cp:lastModifiedBy>
  <dcterms:created xsi:type="dcterms:W3CDTF">2025-08-25T12:33:42Z</dcterms:created>
  <dcterms:modified xsi:type="dcterms:W3CDTF">2025-08-25T12:36:34Z</dcterms:modified>
</cp:coreProperties>
</file>